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24226"/>
  <mc:AlternateContent xmlns:mc="http://schemas.openxmlformats.org/markup-compatibility/2006">
    <mc:Choice Requires="x15">
      <x15ac:absPath xmlns:x15ac="http://schemas.microsoft.com/office/spreadsheetml/2010/11/ac" url="Z:\EC_Poslovi\ŠANGULIN - DIFUZNI HOTEL BIOGRAD 4stars\NOVI POSTUPAK\Objava_11022019\troškovnici\"/>
    </mc:Choice>
  </mc:AlternateContent>
  <xr:revisionPtr revIDLastSave="0" documentId="13_ncr:1_{68C0A695-0CC6-4175-AE08-8E6011DACDD2}" xr6:coauthVersionLast="40" xr6:coauthVersionMax="40" xr10:uidLastSave="{00000000-0000-0000-0000-000000000000}"/>
  <bookViews>
    <workbookView xWindow="20370" yWindow="-120" windowWidth="29040" windowHeight="15840" xr2:uid="{00000000-000D-0000-FFFF-FFFF00000000}"/>
  </bookViews>
  <sheets>
    <sheet name="1. NASLOV I SADRŽAJ" sheetId="1" r:id="rId1"/>
    <sheet name="2. GRAĐEVINSKO-OBRTNIČKI RADOVI" sheetId="19" r:id="rId2"/>
    <sheet name="3. ELEKTROINSTALACIJE_JAKA STRU" sheetId="20" r:id="rId3"/>
    <sheet name="4. ELEKTROINSTALACIJE_SLABA STR" sheetId="21" r:id="rId4"/>
    <sheet name="5. STROJARSKE INS_vIk" sheetId="22" r:id="rId5"/>
    <sheet name="6. STROJARSKE INS_KLIMA" sheetId="23" r:id="rId6"/>
    <sheet name="7. UNUTARNJA OPREMA" sheetId="24" r:id="rId7"/>
    <sheet name="8. REKAPITULACIJA" sheetId="25" r:id="rId8"/>
    <sheet name="1. NASLOV I SADRŽAJ (2)" sheetId="27" r:id="rId9"/>
    <sheet name="2. GRAĐ-OBRTNIČKI RADOVI" sheetId="28" r:id="rId10"/>
    <sheet name="3. ELEKTROINST-JAKA STRUJA" sheetId="29" r:id="rId11"/>
    <sheet name="4. ELEKTROINST-SLABA STRUJA " sheetId="30" r:id="rId12"/>
    <sheet name="5. STROJARSKE INS_VIK (2)" sheetId="31" r:id="rId13"/>
    <sheet name="6. STROJARSKE INS_KLIMA (2)" sheetId="32" r:id="rId14"/>
    <sheet name="7. SPRINKLER" sheetId="33" r:id="rId15"/>
    <sheet name="8. UNUTARNJA OPREMA" sheetId="34" r:id="rId16"/>
    <sheet name="9. REKAPITULACIJA" sheetId="35" r:id="rId17"/>
    <sheet name="1. NASLOV I SADRŽAJ (3)" sheetId="36" r:id="rId18"/>
    <sheet name="2. GRAĐ-OBRTNIČKI RADOVI (2)" sheetId="37" r:id="rId19"/>
    <sheet name="3. ELEKTROINSTALAC-JAKA STRUJA" sheetId="38" r:id="rId20"/>
    <sheet name="4. ELEKTROINSTALACIJE-SLABA STR" sheetId="39" r:id="rId21"/>
    <sheet name="5. STROJARSTVO_ViK" sheetId="40" r:id="rId22"/>
    <sheet name="6. STROJARSTVO_KLIMA" sheetId="41" r:id="rId23"/>
    <sheet name="7. UNUTARNJA OPREMA (2)" sheetId="42" r:id="rId24"/>
    <sheet name="8. REKAPITULACIJA (2)" sheetId="43" r:id="rId25"/>
    <sheet name="SVEUKUPNA REKAPITULACIJA" sheetId="44" r:id="rId26"/>
  </sheets>
  <definedNames>
    <definedName name="_xlnm.Print_Area" localSheetId="0">'1. NASLOV I SADRŽAJ'!#REF!</definedName>
    <definedName name="_xlnm.Print_Area" localSheetId="8">'1. NASLOV I SADRŽAJ (2)'!#REF!</definedName>
    <definedName name="_xlnm.Print_Area" localSheetId="17">'1. NASLOV I SADRŽAJ (3)'!#REF!</definedName>
    <definedName name="_xlnm.Print_Area" localSheetId="9">'2. GRAĐ-OBRTNIČKI RADOVI'!$J$21</definedName>
    <definedName name="_xlnm.Print_Area" localSheetId="18">'2. GRAĐ-OBRTNIČKI RADOVI (2)'!$J$21</definedName>
    <definedName name="_xlnm.Print_Area" localSheetId="2">'3. ELEKTROINSTALACIJE_JAKA STRU'!#REF!</definedName>
    <definedName name="_xlnm.Print_Area" localSheetId="19">'3. ELEKTROINSTALAC-JAKA STRUJA'!#REF!</definedName>
    <definedName name="_xlnm.Print_Area" localSheetId="10">'3. ELEKTROINST-JAKA STRUJA'!#REF!</definedName>
    <definedName name="_xlnm.Print_Area" localSheetId="3">'4. ELEKTROINSTALACIJE_SLABA STR'!#REF!</definedName>
    <definedName name="_xlnm.Print_Area" localSheetId="20">'4. ELEKTROINSTALACIJE-SLABA STR'!#REF!</definedName>
    <definedName name="_xlnm.Print_Area" localSheetId="11">'4. ELEKTROINST-SLABA STRUJA '!#REF!</definedName>
    <definedName name="_xlnm.Print_Area" localSheetId="4">'5. STROJARSKE INS_vIk'!#REF!</definedName>
    <definedName name="_xlnm.Print_Area" localSheetId="12">'5. STROJARSKE INS_VIK (2)'!#REF!</definedName>
    <definedName name="_xlnm.Print_Area" localSheetId="21">'5. STROJARSTVO_ViK'!#REF!</definedName>
    <definedName name="_xlnm.Print_Area" localSheetId="5">'6. STROJARSKE INS_KLIMA'!#REF!</definedName>
    <definedName name="_xlnm.Print_Area" localSheetId="13">'6. STROJARSKE INS_KLIMA (2)'!#REF!</definedName>
    <definedName name="_xlnm.Print_Area" localSheetId="22">'6. STROJARSTVO_KLIMA'!#REF!</definedName>
    <definedName name="_xlnm.Print_Area" localSheetId="14">'7. SPRINKLER'!#REF!</definedName>
    <definedName name="_xlnm.Print_Area" localSheetId="6">'7. UNUTARNJA OPREMA'!#REF!</definedName>
    <definedName name="_xlnm.Print_Area" localSheetId="23">'7. UNUTARNJA OPREMA (2)'!#REF!</definedName>
    <definedName name="_xlnm.Print_Area" localSheetId="7">'8. REKAPITULACIJA'!#REF!</definedName>
    <definedName name="_xlnm.Print_Area" localSheetId="15">'8. UNUTARNJA OPREMA'!#REF!</definedName>
    <definedName name="_xlnm.Print_Area" localSheetId="16">'9. REKAPITULACIJA'!#REF!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9" i="44" l="1"/>
  <c r="E28" i="44"/>
  <c r="E27" i="44"/>
  <c r="E25" i="44"/>
  <c r="E24" i="44"/>
  <c r="E23" i="44"/>
  <c r="E22" i="44"/>
  <c r="E21" i="44"/>
  <c r="E20" i="44"/>
  <c r="E26" i="44" s="1"/>
  <c r="E17" i="44"/>
  <c r="E16" i="44"/>
  <c r="E15" i="44"/>
  <c r="E14" i="44"/>
  <c r="E13" i="44"/>
  <c r="E12" i="44"/>
  <c r="E11" i="44"/>
  <c r="E18" i="44" s="1"/>
  <c r="E8" i="44"/>
  <c r="E7" i="44"/>
  <c r="E6" i="44"/>
  <c r="E5" i="44"/>
  <c r="E4" i="44"/>
  <c r="E3" i="44"/>
  <c r="E9" i="44" s="1"/>
  <c r="E250" i="42"/>
  <c r="E229" i="42"/>
  <c r="E228" i="42"/>
  <c r="E227" i="42"/>
  <c r="E226" i="42"/>
  <c r="E230" i="42" s="1"/>
  <c r="E253" i="42" s="1"/>
  <c r="E218" i="42"/>
  <c r="E217" i="42"/>
  <c r="E219" i="42" s="1"/>
  <c r="E252" i="42" s="1"/>
  <c r="E210" i="42"/>
  <c r="E209" i="42"/>
  <c r="E208" i="42"/>
  <c r="E207" i="42"/>
  <c r="E211" i="42" s="1"/>
  <c r="E251" i="42" s="1"/>
  <c r="E199" i="42"/>
  <c r="E198" i="42"/>
  <c r="E197" i="42"/>
  <c r="E196" i="42"/>
  <c r="E195" i="42"/>
  <c r="E194" i="42"/>
  <c r="E193" i="42"/>
  <c r="E192" i="42"/>
  <c r="E191" i="42"/>
  <c r="E190" i="42"/>
  <c r="E189" i="42"/>
  <c r="E188" i="42"/>
  <c r="E200" i="42" s="1"/>
  <c r="E182" i="42"/>
  <c r="E249" i="42" s="1"/>
  <c r="E181" i="42"/>
  <c r="E173" i="42"/>
  <c r="E172" i="42"/>
  <c r="E171" i="42"/>
  <c r="E170" i="42"/>
  <c r="E169" i="42"/>
  <c r="E168" i="42"/>
  <c r="E167" i="42"/>
  <c r="E166" i="42"/>
  <c r="E165" i="42"/>
  <c r="E164" i="42"/>
  <c r="E163" i="42"/>
  <c r="E162" i="42"/>
  <c r="E161" i="42"/>
  <c r="E160" i="42"/>
  <c r="E159" i="42"/>
  <c r="E158" i="42"/>
  <c r="E157" i="42"/>
  <c r="E156" i="42"/>
  <c r="E155" i="42"/>
  <c r="E154" i="42"/>
  <c r="E153" i="42"/>
  <c r="E152" i="42"/>
  <c r="E151" i="42"/>
  <c r="E150" i="42"/>
  <c r="E149" i="42"/>
  <c r="E148" i="42"/>
  <c r="E147" i="42"/>
  <c r="E146" i="42"/>
  <c r="E145" i="42"/>
  <c r="E144" i="42"/>
  <c r="E143" i="42"/>
  <c r="E142" i="42"/>
  <c r="E141" i="42"/>
  <c r="E140" i="42"/>
  <c r="E139" i="42"/>
  <c r="E138" i="42"/>
  <c r="E137" i="42"/>
  <c r="E136" i="42"/>
  <c r="E135" i="42"/>
  <c r="E134" i="42"/>
  <c r="E133" i="42"/>
  <c r="E132" i="42"/>
  <c r="E131" i="42"/>
  <c r="E130" i="42"/>
  <c r="E129" i="42"/>
  <c r="E128" i="42"/>
  <c r="E127" i="42"/>
  <c r="E126" i="42"/>
  <c r="E125" i="42"/>
  <c r="E174" i="42" s="1"/>
  <c r="E248" i="42" s="1"/>
  <c r="E118" i="42"/>
  <c r="E117" i="42"/>
  <c r="E116" i="42"/>
  <c r="E115" i="42"/>
  <c r="E114" i="42"/>
  <c r="E113" i="42"/>
  <c r="E112" i="42"/>
  <c r="E111" i="42"/>
  <c r="E110" i="42"/>
  <c r="E109" i="42"/>
  <c r="E108" i="42"/>
  <c r="E107" i="42"/>
  <c r="E106" i="42"/>
  <c r="E105" i="42"/>
  <c r="E104" i="42"/>
  <c r="E103" i="42"/>
  <c r="E102" i="42"/>
  <c r="E101" i="42"/>
  <c r="E100" i="42"/>
  <c r="E99" i="42"/>
  <c r="E98" i="42"/>
  <c r="E97" i="42"/>
  <c r="E96" i="42"/>
  <c r="E95" i="42"/>
  <c r="E94" i="42"/>
  <c r="E93" i="42"/>
  <c r="E92" i="42"/>
  <c r="E91" i="42"/>
  <c r="E90" i="42"/>
  <c r="E89" i="42"/>
  <c r="E88" i="42"/>
  <c r="E87" i="42"/>
  <c r="E86" i="42"/>
  <c r="E85" i="42"/>
  <c r="E84" i="42"/>
  <c r="E83" i="42"/>
  <c r="E82" i="42"/>
  <c r="E81" i="42"/>
  <c r="E80" i="42"/>
  <c r="E79" i="42"/>
  <c r="E78" i="42"/>
  <c r="E77" i="42"/>
  <c r="E76" i="42"/>
  <c r="E75" i="42"/>
  <c r="E74" i="42"/>
  <c r="E73" i="42"/>
  <c r="E72" i="42"/>
  <c r="E71" i="42"/>
  <c r="E119" i="42" s="1"/>
  <c r="E247" i="42" s="1"/>
  <c r="E70" i="42"/>
  <c r="E69" i="42"/>
  <c r="E62" i="42"/>
  <c r="E61" i="42"/>
  <c r="E60" i="42"/>
  <c r="E59" i="42"/>
  <c r="E58" i="42"/>
  <c r="E57" i="42"/>
  <c r="E56" i="42"/>
  <c r="E55" i="42"/>
  <c r="E54" i="42"/>
  <c r="E53" i="42"/>
  <c r="E52" i="42"/>
  <c r="E51" i="42"/>
  <c r="E50" i="42"/>
  <c r="E49" i="42"/>
  <c r="E48" i="42"/>
  <c r="E47" i="42"/>
  <c r="E46" i="42"/>
  <c r="E45" i="42"/>
  <c r="E44" i="42"/>
  <c r="E43" i="42"/>
  <c r="E42" i="42"/>
  <c r="E41" i="42"/>
  <c r="E40" i="42"/>
  <c r="E39" i="42"/>
  <c r="E38" i="42"/>
  <c r="E37" i="42"/>
  <c r="E36" i="42"/>
  <c r="E35" i="42"/>
  <c r="E34" i="42"/>
  <c r="E33" i="42"/>
  <c r="E32" i="42"/>
  <c r="E31" i="42"/>
  <c r="E30" i="42"/>
  <c r="E29" i="42"/>
  <c r="E28" i="42"/>
  <c r="E27" i="42"/>
  <c r="E26" i="42"/>
  <c r="E25" i="42"/>
  <c r="E24" i="42"/>
  <c r="E23" i="42"/>
  <c r="E22" i="42"/>
  <c r="E63" i="42" s="1"/>
  <c r="E246" i="42" s="1"/>
  <c r="E21" i="42"/>
  <c r="E20" i="42"/>
  <c r="E19" i="42"/>
  <c r="E18" i="42"/>
  <c r="E17" i="42"/>
  <c r="E16" i="42"/>
  <c r="E15" i="42"/>
  <c r="E14" i="42"/>
  <c r="E98" i="41"/>
  <c r="E97" i="41"/>
  <c r="E96" i="41"/>
  <c r="E95" i="41"/>
  <c r="E94" i="41"/>
  <c r="E93" i="41"/>
  <c r="E92" i="41"/>
  <c r="E91" i="41"/>
  <c r="E90" i="41"/>
  <c r="E89" i="41"/>
  <c r="E88" i="41"/>
  <c r="E86" i="41"/>
  <c r="E85" i="41"/>
  <c r="E84" i="41"/>
  <c r="E83" i="41"/>
  <c r="E99" i="41" s="1"/>
  <c r="E106" i="41" s="1"/>
  <c r="E79" i="41"/>
  <c r="E78" i="41"/>
  <c r="E77" i="41"/>
  <c r="E76" i="41"/>
  <c r="E75" i="41"/>
  <c r="E74" i="41"/>
  <c r="E73" i="41"/>
  <c r="E72" i="41"/>
  <c r="E71" i="41"/>
  <c r="E70" i="41"/>
  <c r="E69" i="41"/>
  <c r="E68" i="41"/>
  <c r="E67" i="41"/>
  <c r="E66" i="41"/>
  <c r="E65" i="41"/>
  <c r="E64" i="41"/>
  <c r="E63" i="41"/>
  <c r="E62" i="41"/>
  <c r="E61" i="41"/>
  <c r="E60" i="41"/>
  <c r="E59" i="41"/>
  <c r="E58" i="41"/>
  <c r="E57" i="41"/>
  <c r="E55" i="41"/>
  <c r="E54" i="41"/>
  <c r="E80" i="41" s="1"/>
  <c r="E105" i="41" s="1"/>
  <c r="E50" i="41"/>
  <c r="E48" i="41"/>
  <c r="E47" i="41"/>
  <c r="E46" i="41"/>
  <c r="E45" i="41"/>
  <c r="E44" i="41"/>
  <c r="E43" i="41"/>
  <c r="E42" i="41"/>
  <c r="E41" i="41"/>
  <c r="E40" i="41"/>
  <c r="E39" i="41"/>
  <c r="E38" i="41"/>
  <c r="E37" i="41"/>
  <c r="E36" i="41"/>
  <c r="E35" i="41"/>
  <c r="E34" i="41"/>
  <c r="E33" i="41"/>
  <c r="E32" i="41"/>
  <c r="E30" i="41"/>
  <c r="E29" i="41"/>
  <c r="E27" i="41"/>
  <c r="E26" i="41"/>
  <c r="E25" i="41"/>
  <c r="E23" i="41"/>
  <c r="E22" i="41"/>
  <c r="E21" i="41"/>
  <c r="E20" i="41"/>
  <c r="E18" i="41"/>
  <c r="E16" i="41"/>
  <c r="E49" i="41" s="1"/>
  <c r="E104" i="41" s="1"/>
  <c r="E15" i="41"/>
  <c r="E12" i="41"/>
  <c r="E11" i="41"/>
  <c r="E128" i="40"/>
  <c r="E127" i="40"/>
  <c r="E126" i="40"/>
  <c r="E125" i="40"/>
  <c r="E123" i="40"/>
  <c r="E122" i="40"/>
  <c r="E121" i="40"/>
  <c r="E119" i="40"/>
  <c r="E130" i="40" s="1"/>
  <c r="E140" i="40" s="1"/>
  <c r="E113" i="40"/>
  <c r="E112" i="40"/>
  <c r="E111" i="40"/>
  <c r="E110" i="40"/>
  <c r="E114" i="40" s="1"/>
  <c r="E139" i="40" s="1"/>
  <c r="E109" i="40"/>
  <c r="E108" i="40"/>
  <c r="E103" i="40"/>
  <c r="E102" i="40"/>
  <c r="E101" i="40"/>
  <c r="E100" i="40"/>
  <c r="E99" i="40"/>
  <c r="E98" i="40"/>
  <c r="E96" i="40"/>
  <c r="E95" i="40"/>
  <c r="E94" i="40"/>
  <c r="E93" i="40"/>
  <c r="E92" i="40"/>
  <c r="E91" i="40"/>
  <c r="E89" i="40"/>
  <c r="E88" i="40"/>
  <c r="E87" i="40"/>
  <c r="E104" i="40" s="1"/>
  <c r="E138" i="40" s="1"/>
  <c r="E81" i="40"/>
  <c r="E80" i="40"/>
  <c r="E79" i="40"/>
  <c r="E78" i="40"/>
  <c r="E77" i="40"/>
  <c r="E76" i="40"/>
  <c r="E75" i="40"/>
  <c r="E73" i="40"/>
  <c r="E72" i="40"/>
  <c r="E71" i="40"/>
  <c r="E70" i="40"/>
  <c r="E69" i="40"/>
  <c r="E68" i="40"/>
  <c r="E67" i="40"/>
  <c r="E66" i="40"/>
  <c r="E65" i="40"/>
  <c r="E82" i="40" s="1"/>
  <c r="E137" i="40" s="1"/>
  <c r="E60" i="40"/>
  <c r="E59" i="40"/>
  <c r="E58" i="40"/>
  <c r="E57" i="40"/>
  <c r="E61" i="40" s="1"/>
  <c r="E136" i="40" s="1"/>
  <c r="E56" i="40"/>
  <c r="E55" i="40"/>
  <c r="E51" i="40"/>
  <c r="E50" i="40"/>
  <c r="E49" i="40"/>
  <c r="E48" i="40"/>
  <c r="E47" i="40"/>
  <c r="E46" i="40"/>
  <c r="E45" i="40"/>
  <c r="E44" i="40"/>
  <c r="E43" i="40"/>
  <c r="E42" i="40"/>
  <c r="E41" i="40"/>
  <c r="E40" i="40"/>
  <c r="E39" i="40"/>
  <c r="E38" i="40"/>
  <c r="E36" i="40"/>
  <c r="E35" i="40"/>
  <c r="E33" i="40"/>
  <c r="E32" i="40"/>
  <c r="E31" i="40"/>
  <c r="E30" i="40"/>
  <c r="E28" i="40"/>
  <c r="E27" i="40"/>
  <c r="E26" i="40"/>
  <c r="E25" i="40"/>
  <c r="E24" i="40"/>
  <c r="E23" i="40"/>
  <c r="E22" i="40"/>
  <c r="E21" i="40"/>
  <c r="E20" i="40"/>
  <c r="E18" i="40"/>
  <c r="E17" i="40"/>
  <c r="E15" i="40"/>
  <c r="E14" i="40"/>
  <c r="E52" i="40" s="1"/>
  <c r="E135" i="40" s="1"/>
  <c r="E141" i="40" s="1"/>
  <c r="E8" i="43" s="1"/>
  <c r="E28" i="39"/>
  <c r="E27" i="39"/>
  <c r="E26" i="39"/>
  <c r="E25" i="39"/>
  <c r="E29" i="39" s="1"/>
  <c r="E34" i="39" s="1"/>
  <c r="E24" i="39"/>
  <c r="E23" i="39"/>
  <c r="E22" i="39"/>
  <c r="E18" i="39"/>
  <c r="E17" i="39"/>
  <c r="E16" i="39"/>
  <c r="E15" i="39"/>
  <c r="E14" i="39"/>
  <c r="E13" i="39"/>
  <c r="E12" i="39"/>
  <c r="E11" i="39"/>
  <c r="E19" i="39" s="1"/>
  <c r="E33" i="39" s="1"/>
  <c r="E35" i="39" s="1"/>
  <c r="E7" i="43" s="1"/>
  <c r="E10" i="39"/>
  <c r="E9" i="39"/>
  <c r="E147" i="38"/>
  <c r="E146" i="38"/>
  <c r="E144" i="38"/>
  <c r="E143" i="38"/>
  <c r="E142" i="38"/>
  <c r="E140" i="38"/>
  <c r="E139" i="38"/>
  <c r="E137" i="38"/>
  <c r="E148" i="38" s="1"/>
  <c r="E166" i="38" s="1"/>
  <c r="E136" i="38"/>
  <c r="E130" i="38"/>
  <c r="E165" i="38" s="1"/>
  <c r="E129" i="38"/>
  <c r="E128" i="38"/>
  <c r="E127" i="38"/>
  <c r="E123" i="38"/>
  <c r="E164" i="38" s="1"/>
  <c r="E122" i="38"/>
  <c r="E121" i="38"/>
  <c r="E116" i="38"/>
  <c r="E115" i="38"/>
  <c r="E114" i="38"/>
  <c r="E113" i="38"/>
  <c r="E112" i="38"/>
  <c r="E111" i="38"/>
  <c r="E110" i="38"/>
  <c r="E117" i="38" s="1"/>
  <c r="E163" i="38" s="1"/>
  <c r="E106" i="38"/>
  <c r="E105" i="38"/>
  <c r="E104" i="38"/>
  <c r="E103" i="38"/>
  <c r="E102" i="38"/>
  <c r="E101" i="38"/>
  <c r="E100" i="38"/>
  <c r="E107" i="38" s="1"/>
  <c r="E162" i="38" s="1"/>
  <c r="E94" i="38"/>
  <c r="E93" i="38"/>
  <c r="E92" i="38"/>
  <c r="E91" i="38"/>
  <c r="E90" i="38"/>
  <c r="E89" i="38"/>
  <c r="E88" i="38"/>
  <c r="E87" i="38"/>
  <c r="E86" i="38"/>
  <c r="E85" i="38"/>
  <c r="E95" i="38" s="1"/>
  <c r="E161" i="38" s="1"/>
  <c r="E81" i="38"/>
  <c r="E80" i="38"/>
  <c r="E79" i="38"/>
  <c r="E78" i="38"/>
  <c r="E77" i="38"/>
  <c r="E76" i="38"/>
  <c r="E75" i="38"/>
  <c r="E74" i="38"/>
  <c r="E73" i="38"/>
  <c r="E72" i="38"/>
  <c r="E71" i="38"/>
  <c r="E70" i="38"/>
  <c r="E69" i="38"/>
  <c r="E68" i="38"/>
  <c r="E67" i="38"/>
  <c r="E66" i="38"/>
  <c r="E65" i="38"/>
  <c r="E64" i="38"/>
  <c r="E63" i="38"/>
  <c r="E62" i="38"/>
  <c r="E61" i="38"/>
  <c r="E60" i="38"/>
  <c r="E59" i="38"/>
  <c r="E58" i="38"/>
  <c r="E57" i="38"/>
  <c r="E56" i="38"/>
  <c r="E55" i="38"/>
  <c r="E54" i="38"/>
  <c r="E53" i="38"/>
  <c r="E82" i="38" s="1"/>
  <c r="E160" i="38" s="1"/>
  <c r="E47" i="38"/>
  <c r="E46" i="38"/>
  <c r="E45" i="38"/>
  <c r="E44" i="38"/>
  <c r="E48" i="38" s="1"/>
  <c r="E159" i="38" s="1"/>
  <c r="E43" i="38"/>
  <c r="E42" i="38"/>
  <c r="E41" i="38"/>
  <c r="E37" i="38"/>
  <c r="E158" i="38" s="1"/>
  <c r="E36" i="38"/>
  <c r="E35" i="38"/>
  <c r="E34" i="38"/>
  <c r="E30" i="38"/>
  <c r="E29" i="38"/>
  <c r="E28" i="38"/>
  <c r="E27" i="38"/>
  <c r="E26" i="38"/>
  <c r="E25" i="38"/>
  <c r="E24" i="38"/>
  <c r="E23" i="38"/>
  <c r="E22" i="38"/>
  <c r="E21" i="38"/>
  <c r="E20" i="38"/>
  <c r="E19" i="38"/>
  <c r="E31" i="38" s="1"/>
  <c r="E157" i="38" s="1"/>
  <c r="E18" i="38"/>
  <c r="E79" i="37"/>
  <c r="E78" i="37"/>
  <c r="E77" i="37"/>
  <c r="E76" i="37"/>
  <c r="E75" i="37"/>
  <c r="E74" i="37"/>
  <c r="E73" i="37"/>
  <c r="E72" i="37"/>
  <c r="E71" i="37"/>
  <c r="E70" i="37"/>
  <c r="E69" i="37"/>
  <c r="E68" i="37"/>
  <c r="E67" i="37"/>
  <c r="E66" i="37"/>
  <c r="E65" i="37"/>
  <c r="E64" i="37"/>
  <c r="E63" i="37"/>
  <c r="E62" i="37"/>
  <c r="E80" i="37" s="1"/>
  <c r="E91" i="37" s="1"/>
  <c r="E58" i="37"/>
  <c r="E57" i="37"/>
  <c r="E59" i="37" s="1"/>
  <c r="E90" i="37" s="1"/>
  <c r="E52" i="37"/>
  <c r="E54" i="37" s="1"/>
  <c r="E89" i="37" s="1"/>
  <c r="E48" i="37"/>
  <c r="E47" i="37"/>
  <c r="E46" i="37"/>
  <c r="E49" i="37" s="1"/>
  <c r="E88" i="37" s="1"/>
  <c r="E42" i="37"/>
  <c r="E41" i="37"/>
  <c r="E40" i="37"/>
  <c r="E39" i="37"/>
  <c r="E43" i="37" s="1"/>
  <c r="E87" i="37" s="1"/>
  <c r="E36" i="37"/>
  <c r="E86" i="37" s="1"/>
  <c r="E35" i="37"/>
  <c r="E34" i="37"/>
  <c r="E30" i="37"/>
  <c r="E29" i="37"/>
  <c r="E28" i="37"/>
  <c r="E27" i="37"/>
  <c r="E31" i="37" s="1"/>
  <c r="E85" i="37" s="1"/>
  <c r="E23" i="37"/>
  <c r="E22" i="37"/>
  <c r="E21" i="37"/>
  <c r="E20" i="37"/>
  <c r="E24" i="37" s="1"/>
  <c r="E84" i="37" s="1"/>
  <c r="E19" i="37"/>
  <c r="E92" i="37" l="1"/>
  <c r="E5" i="43" s="1"/>
  <c r="E167" i="38"/>
  <c r="E6" i="43" s="1"/>
  <c r="E107" i="41"/>
  <c r="E9" i="43" s="1"/>
  <c r="E254" i="42"/>
  <c r="E10" i="43" s="1"/>
  <c r="E11" i="43" l="1"/>
  <c r="E5" i="35" l="1"/>
  <c r="E209" i="34"/>
  <c r="E208" i="34"/>
  <c r="E191" i="34"/>
  <c r="E190" i="34"/>
  <c r="E182" i="34"/>
  <c r="E181" i="34"/>
  <c r="E180" i="34"/>
  <c r="E179" i="34"/>
  <c r="E178" i="34"/>
  <c r="E177" i="34"/>
  <c r="E176" i="34"/>
  <c r="E175" i="34"/>
  <c r="E174" i="34"/>
  <c r="E183" i="34" s="1"/>
  <c r="E166" i="34"/>
  <c r="E165" i="34"/>
  <c r="E164" i="34"/>
  <c r="E163" i="34"/>
  <c r="E162" i="34"/>
  <c r="E161" i="34"/>
  <c r="E160" i="34"/>
  <c r="E159" i="34"/>
  <c r="E158" i="34"/>
  <c r="E157" i="34"/>
  <c r="E156" i="34"/>
  <c r="E155" i="34"/>
  <c r="E154" i="34"/>
  <c r="E153" i="34"/>
  <c r="E152" i="34"/>
  <c r="E151" i="34"/>
  <c r="E150" i="34"/>
  <c r="E149" i="34"/>
  <c r="E148" i="34"/>
  <c r="E147" i="34"/>
  <c r="E146" i="34"/>
  <c r="E145" i="34"/>
  <c r="E144" i="34"/>
  <c r="E143" i="34"/>
  <c r="E142" i="34"/>
  <c r="E141" i="34"/>
  <c r="E140" i="34"/>
  <c r="E139" i="34"/>
  <c r="E138" i="34"/>
  <c r="E137" i="34"/>
  <c r="E136" i="34"/>
  <c r="E135" i="34"/>
  <c r="E134" i="34"/>
  <c r="E133" i="34"/>
  <c r="E132" i="34"/>
  <c r="E131" i="34"/>
  <c r="E130" i="34"/>
  <c r="E129" i="34"/>
  <c r="E128" i="34"/>
  <c r="E127" i="34"/>
  <c r="E126" i="34"/>
  <c r="E125" i="34"/>
  <c r="E124" i="34"/>
  <c r="E123" i="34"/>
  <c r="E122" i="34"/>
  <c r="E121" i="34"/>
  <c r="E120" i="34"/>
  <c r="E119" i="34"/>
  <c r="E118" i="34"/>
  <c r="E117" i="34"/>
  <c r="E116" i="34"/>
  <c r="E115" i="34"/>
  <c r="E114" i="34"/>
  <c r="E113" i="34"/>
  <c r="E112" i="34"/>
  <c r="E111" i="34"/>
  <c r="E167" i="34" s="1"/>
  <c r="E207" i="34" s="1"/>
  <c r="E104" i="34"/>
  <c r="E103" i="34"/>
  <c r="E102" i="34"/>
  <c r="E101" i="34"/>
  <c r="E100" i="34"/>
  <c r="E99" i="34"/>
  <c r="E98" i="34"/>
  <c r="E97" i="34"/>
  <c r="E96" i="34"/>
  <c r="E95" i="34"/>
  <c r="E94" i="34"/>
  <c r="E93" i="34"/>
  <c r="E92" i="34"/>
  <c r="E91" i="34"/>
  <c r="E90" i="34"/>
  <c r="E89" i="34"/>
  <c r="E88" i="34"/>
  <c r="E87" i="34"/>
  <c r="E86" i="34"/>
  <c r="E85" i="34"/>
  <c r="E84" i="34"/>
  <c r="E83" i="34"/>
  <c r="E82" i="34"/>
  <c r="E81" i="34"/>
  <c r="E80" i="34"/>
  <c r="E79" i="34"/>
  <c r="E78" i="34"/>
  <c r="E77" i="34"/>
  <c r="E76" i="34"/>
  <c r="E75" i="34"/>
  <c r="E74" i="34"/>
  <c r="E73" i="34"/>
  <c r="E72" i="34"/>
  <c r="E71" i="34"/>
  <c r="E70" i="34"/>
  <c r="E69" i="34"/>
  <c r="E68" i="34"/>
  <c r="E67" i="34"/>
  <c r="E66" i="34"/>
  <c r="E65" i="34"/>
  <c r="E64" i="34"/>
  <c r="E63" i="34"/>
  <c r="E62" i="34"/>
  <c r="E61" i="34"/>
  <c r="E105" i="34" s="1"/>
  <c r="E206" i="34" s="1"/>
  <c r="E60" i="34"/>
  <c r="E53" i="34"/>
  <c r="E52" i="34"/>
  <c r="E51" i="34"/>
  <c r="E50" i="34"/>
  <c r="E49" i="34"/>
  <c r="E48" i="34"/>
  <c r="E47" i="34"/>
  <c r="E46" i="34"/>
  <c r="E45" i="34"/>
  <c r="E44" i="34"/>
  <c r="E43" i="34"/>
  <c r="E42" i="34"/>
  <c r="E41" i="34"/>
  <c r="E40" i="34"/>
  <c r="E39" i="34"/>
  <c r="E38" i="34"/>
  <c r="E37" i="34"/>
  <c r="E36" i="34"/>
  <c r="E35" i="34"/>
  <c r="E34" i="34"/>
  <c r="E33" i="34"/>
  <c r="E32" i="34"/>
  <c r="E31" i="34"/>
  <c r="E30" i="34"/>
  <c r="E29" i="34"/>
  <c r="E28" i="34"/>
  <c r="E27" i="34"/>
  <c r="E26" i="34"/>
  <c r="E25" i="34"/>
  <c r="E24" i="34"/>
  <c r="E23" i="34"/>
  <c r="E22" i="34"/>
  <c r="E21" i="34"/>
  <c r="E20" i="34"/>
  <c r="E19" i="34"/>
  <c r="E18" i="34"/>
  <c r="E17" i="34"/>
  <c r="E16" i="34"/>
  <c r="E15" i="34"/>
  <c r="E14" i="34"/>
  <c r="E13" i="34"/>
  <c r="E54" i="34" s="1"/>
  <c r="E205" i="34" s="1"/>
  <c r="E210" i="34" s="1"/>
  <c r="E11" i="35" s="1"/>
  <c r="E107" i="33"/>
  <c r="E106" i="33"/>
  <c r="E105" i="33"/>
  <c r="E104" i="33"/>
  <c r="E103" i="33"/>
  <c r="E101" i="33"/>
  <c r="E100" i="33"/>
  <c r="E99" i="33"/>
  <c r="E98" i="33"/>
  <c r="E97" i="33"/>
  <c r="E95" i="33"/>
  <c r="E94" i="33"/>
  <c r="E93" i="33"/>
  <c r="E92" i="33"/>
  <c r="E91" i="33"/>
  <c r="E89" i="33"/>
  <c r="E88" i="33"/>
  <c r="E87" i="33"/>
  <c r="E86" i="33"/>
  <c r="E84" i="33"/>
  <c r="E83" i="33"/>
  <c r="E81" i="33"/>
  <c r="E80" i="33"/>
  <c r="E78" i="33"/>
  <c r="E77" i="33"/>
  <c r="E76" i="33"/>
  <c r="E75" i="33"/>
  <c r="E108" i="33" s="1"/>
  <c r="E115" i="33" s="1"/>
  <c r="E71" i="33"/>
  <c r="E70" i="33"/>
  <c r="E69" i="33"/>
  <c r="E68" i="33"/>
  <c r="E67" i="33"/>
  <c r="E66" i="33"/>
  <c r="E65" i="33"/>
  <c r="E64" i="33"/>
  <c r="E63" i="33"/>
  <c r="E62" i="33"/>
  <c r="E61" i="33"/>
  <c r="E60" i="33"/>
  <c r="E72" i="33" s="1"/>
  <c r="E114" i="33" s="1"/>
  <c r="E55" i="33"/>
  <c r="E54" i="33"/>
  <c r="E53" i="33"/>
  <c r="E52" i="33"/>
  <c r="E51" i="33"/>
  <c r="E50" i="33"/>
  <c r="E49" i="33"/>
  <c r="E48" i="33"/>
  <c r="E47" i="33"/>
  <c r="E46" i="33"/>
  <c r="E45" i="33"/>
  <c r="E44" i="33"/>
  <c r="E43" i="33"/>
  <c r="E42" i="33"/>
  <c r="E41" i="33"/>
  <c r="E40" i="33"/>
  <c r="E39" i="33"/>
  <c r="E38" i="33"/>
  <c r="E37" i="33"/>
  <c r="E36" i="33"/>
  <c r="E35" i="33"/>
  <c r="E34" i="33"/>
  <c r="E32" i="33"/>
  <c r="E31" i="33"/>
  <c r="E29" i="33"/>
  <c r="E28" i="33"/>
  <c r="E27" i="33"/>
  <c r="E26" i="33"/>
  <c r="E24" i="33"/>
  <c r="E23" i="33"/>
  <c r="E22" i="33"/>
  <c r="E21" i="33"/>
  <c r="E20" i="33"/>
  <c r="E19" i="33"/>
  <c r="E18" i="33"/>
  <c r="E17" i="33"/>
  <c r="E16" i="33"/>
  <c r="E15" i="33"/>
  <c r="E14" i="33"/>
  <c r="E13" i="33"/>
  <c r="E56" i="33" s="1"/>
  <c r="E113" i="33" s="1"/>
  <c r="E116" i="33" s="1"/>
  <c r="E10" i="35" s="1"/>
  <c r="E102" i="32"/>
  <c r="E101" i="32"/>
  <c r="E100" i="32"/>
  <c r="E99" i="32"/>
  <c r="E98" i="32"/>
  <c r="E97" i="32"/>
  <c r="E96" i="32"/>
  <c r="E95" i="32"/>
  <c r="E93" i="32"/>
  <c r="E92" i="32"/>
  <c r="E90" i="32"/>
  <c r="E89" i="32"/>
  <c r="E88" i="32"/>
  <c r="E87" i="32"/>
  <c r="E86" i="32"/>
  <c r="E85" i="32"/>
  <c r="E103" i="32" s="1"/>
  <c r="E110" i="32" s="1"/>
  <c r="E81" i="32"/>
  <c r="E80" i="32"/>
  <c r="E79" i="32"/>
  <c r="E78" i="32"/>
  <c r="E77" i="32"/>
  <c r="E76" i="32"/>
  <c r="E75" i="32"/>
  <c r="E74" i="32"/>
  <c r="E73" i="32"/>
  <c r="E72" i="32"/>
  <c r="E71" i="32"/>
  <c r="E70" i="32"/>
  <c r="E69" i="32"/>
  <c r="E68" i="32"/>
  <c r="E67" i="32"/>
  <c r="E66" i="32"/>
  <c r="E65" i="32"/>
  <c r="E64" i="32"/>
  <c r="E63" i="32"/>
  <c r="E62" i="32"/>
  <c r="E61" i="32"/>
  <c r="E60" i="32"/>
  <c r="E58" i="32"/>
  <c r="E55" i="32"/>
  <c r="E82" i="32" s="1"/>
  <c r="E109" i="32" s="1"/>
  <c r="E50" i="32"/>
  <c r="E49" i="32"/>
  <c r="E48" i="32"/>
  <c r="E47" i="32"/>
  <c r="E46" i="32"/>
  <c r="E45" i="32"/>
  <c r="E44" i="32"/>
  <c r="E43" i="32"/>
  <c r="E42" i="32"/>
  <c r="E41" i="32"/>
  <c r="E40" i="32"/>
  <c r="E39" i="32"/>
  <c r="E38" i="32"/>
  <c r="E37" i="32"/>
  <c r="E36" i="32"/>
  <c r="E35" i="32"/>
  <c r="E34" i="32"/>
  <c r="E32" i="32"/>
  <c r="E31" i="32"/>
  <c r="E30" i="32"/>
  <c r="E29" i="32"/>
  <c r="E28" i="32"/>
  <c r="E27" i="32"/>
  <c r="E26" i="32"/>
  <c r="E24" i="32"/>
  <c r="E23" i="32"/>
  <c r="E22" i="32"/>
  <c r="E21" i="32"/>
  <c r="E20" i="32"/>
  <c r="E18" i="32"/>
  <c r="E17" i="32"/>
  <c r="E14" i="32"/>
  <c r="E51" i="32" s="1"/>
  <c r="E108" i="32" s="1"/>
  <c r="E111" i="32" s="1"/>
  <c r="E9" i="35" s="1"/>
  <c r="E123" i="31"/>
  <c r="E122" i="31"/>
  <c r="E121" i="31"/>
  <c r="E119" i="31"/>
  <c r="E124" i="31" s="1"/>
  <c r="E132" i="31" s="1"/>
  <c r="E118" i="31"/>
  <c r="E113" i="31"/>
  <c r="E112" i="31"/>
  <c r="E111" i="31"/>
  <c r="E110" i="31"/>
  <c r="E109" i="31"/>
  <c r="E108" i="31"/>
  <c r="E107" i="31"/>
  <c r="E114" i="31" s="1"/>
  <c r="E131" i="31" s="1"/>
  <c r="E101" i="31"/>
  <c r="E100" i="31"/>
  <c r="E99" i="31"/>
  <c r="E98" i="31"/>
  <c r="E97" i="31"/>
  <c r="E96" i="31"/>
  <c r="E95" i="31"/>
  <c r="E93" i="31"/>
  <c r="E92" i="31"/>
  <c r="E91" i="31"/>
  <c r="E90" i="31"/>
  <c r="E89" i="31"/>
  <c r="E88" i="31"/>
  <c r="E87" i="31"/>
  <c r="E86" i="31"/>
  <c r="E85" i="31"/>
  <c r="E102" i="31" s="1"/>
  <c r="E130" i="31" s="1"/>
  <c r="E80" i="31"/>
  <c r="E79" i="31"/>
  <c r="E78" i="31"/>
  <c r="E77" i="31"/>
  <c r="E76" i="31"/>
  <c r="E75" i="31"/>
  <c r="E74" i="31"/>
  <c r="E73" i="31"/>
  <c r="E81" i="31" s="1"/>
  <c r="E129" i="31" s="1"/>
  <c r="E69" i="31"/>
  <c r="E68" i="31"/>
  <c r="E67" i="31"/>
  <c r="E66" i="31"/>
  <c r="E65" i="31"/>
  <c r="E64" i="31"/>
  <c r="E63" i="31"/>
  <c r="E62" i="31"/>
  <c r="E61" i="31"/>
  <c r="E60" i="31"/>
  <c r="E59" i="31"/>
  <c r="E58" i="31"/>
  <c r="E57" i="31"/>
  <c r="E56" i="31"/>
  <c r="E55" i="31"/>
  <c r="E53" i="31"/>
  <c r="E52" i="31"/>
  <c r="E50" i="31"/>
  <c r="E49" i="31"/>
  <c r="E48" i="31"/>
  <c r="E47" i="31"/>
  <c r="E46" i="31"/>
  <c r="E45" i="31"/>
  <c r="E44" i="31"/>
  <c r="E42" i="31"/>
  <c r="E41" i="31"/>
  <c r="E39" i="31"/>
  <c r="E38" i="31"/>
  <c r="E37" i="31"/>
  <c r="E36" i="31"/>
  <c r="E35" i="31"/>
  <c r="E33" i="31"/>
  <c r="E32" i="31"/>
  <c r="E31" i="31"/>
  <c r="E30" i="31"/>
  <c r="E29" i="31"/>
  <c r="E28" i="31"/>
  <c r="E27" i="31"/>
  <c r="E26" i="31"/>
  <c r="E25" i="31"/>
  <c r="E24" i="31"/>
  <c r="E23" i="31"/>
  <c r="E22" i="31"/>
  <c r="E21" i="31"/>
  <c r="E20" i="31"/>
  <c r="E19" i="31"/>
  <c r="E17" i="31"/>
  <c r="E16" i="31"/>
  <c r="E70" i="31" s="1"/>
  <c r="E128" i="31" s="1"/>
  <c r="E133" i="31" s="1"/>
  <c r="E8" i="35" s="1"/>
  <c r="E54" i="30"/>
  <c r="E53" i="30"/>
  <c r="E52" i="30"/>
  <c r="E51" i="30"/>
  <c r="E50" i="30"/>
  <c r="E49" i="30"/>
  <c r="E48" i="30"/>
  <c r="E55" i="30" s="1"/>
  <c r="E63" i="30" s="1"/>
  <c r="E44" i="30"/>
  <c r="E43" i="30"/>
  <c r="E42" i="30"/>
  <c r="E41" i="30"/>
  <c r="E40" i="30"/>
  <c r="E39" i="30"/>
  <c r="E38" i="30"/>
  <c r="E37" i="30"/>
  <c r="E36" i="30"/>
  <c r="E35" i="30"/>
  <c r="E34" i="30"/>
  <c r="E33" i="30"/>
  <c r="E32" i="30"/>
  <c r="E31" i="30"/>
  <c r="E30" i="30"/>
  <c r="E45" i="30" s="1"/>
  <c r="E62" i="30" s="1"/>
  <c r="E25" i="30"/>
  <c r="E24" i="30"/>
  <c r="E23" i="30"/>
  <c r="E22" i="30"/>
  <c r="E21" i="30"/>
  <c r="E20" i="30"/>
  <c r="E19" i="30"/>
  <c r="E18" i="30"/>
  <c r="E17" i="30"/>
  <c r="E16" i="30"/>
  <c r="E15" i="30"/>
  <c r="E14" i="30"/>
  <c r="E26" i="30" s="1"/>
  <c r="E61" i="30" s="1"/>
  <c r="E13" i="30"/>
  <c r="E143" i="29"/>
  <c r="E142" i="29"/>
  <c r="E141" i="29"/>
  <c r="E144" i="29" s="1"/>
  <c r="E161" i="29" s="1"/>
  <c r="E136" i="29"/>
  <c r="E135" i="29"/>
  <c r="E137" i="29" s="1"/>
  <c r="E160" i="29" s="1"/>
  <c r="E130" i="29"/>
  <c r="E129" i="29"/>
  <c r="E128" i="29"/>
  <c r="E127" i="29"/>
  <c r="E126" i="29"/>
  <c r="E125" i="29"/>
  <c r="E124" i="29"/>
  <c r="E131" i="29" s="1"/>
  <c r="E159" i="29" s="1"/>
  <c r="E120" i="29"/>
  <c r="E119" i="29"/>
  <c r="E118" i="29"/>
  <c r="E117" i="29"/>
  <c r="E116" i="29"/>
  <c r="E115" i="29"/>
  <c r="E114" i="29"/>
  <c r="E121" i="29" s="1"/>
  <c r="E158" i="29" s="1"/>
  <c r="E108" i="29"/>
  <c r="E107" i="29"/>
  <c r="E106" i="29"/>
  <c r="E105" i="29"/>
  <c r="E104" i="29"/>
  <c r="E109" i="29" s="1"/>
  <c r="E157" i="29" s="1"/>
  <c r="E99" i="29"/>
  <c r="E98" i="29"/>
  <c r="E97" i="29"/>
  <c r="E96" i="29"/>
  <c r="E95" i="29"/>
  <c r="E94" i="29"/>
  <c r="E93" i="29"/>
  <c r="E92" i="29"/>
  <c r="E100" i="29" s="1"/>
  <c r="E156" i="29" s="1"/>
  <c r="E91" i="29"/>
  <c r="E90" i="29"/>
  <c r="E89" i="29"/>
  <c r="E85" i="29"/>
  <c r="E84" i="29"/>
  <c r="E83" i="29"/>
  <c r="E82" i="29"/>
  <c r="E81" i="29"/>
  <c r="E80" i="29"/>
  <c r="E79" i="29"/>
  <c r="E78" i="29"/>
  <c r="E77" i="29"/>
  <c r="E76" i="29"/>
  <c r="E75" i="29"/>
  <c r="E74" i="29"/>
  <c r="E73" i="29"/>
  <c r="E72" i="29"/>
  <c r="E71" i="29"/>
  <c r="E70" i="29"/>
  <c r="E69" i="29"/>
  <c r="E68" i="29"/>
  <c r="E67" i="29"/>
  <c r="E66" i="29"/>
  <c r="E65" i="29"/>
  <c r="E86" i="29" s="1"/>
  <c r="E155" i="29" s="1"/>
  <c r="E64" i="29"/>
  <c r="E63" i="29"/>
  <c r="E59" i="29"/>
  <c r="E58" i="29"/>
  <c r="E57" i="29"/>
  <c r="E56" i="29"/>
  <c r="E55" i="29"/>
  <c r="E60" i="29" s="1"/>
  <c r="E154" i="29" s="1"/>
  <c r="E48" i="29"/>
  <c r="E47" i="29"/>
  <c r="E51" i="29" s="1"/>
  <c r="E153" i="29" s="1"/>
  <c r="E42" i="29"/>
  <c r="E41" i="29"/>
  <c r="E40" i="29"/>
  <c r="E43" i="29" s="1"/>
  <c r="E152" i="29" s="1"/>
  <c r="E34" i="29"/>
  <c r="E33" i="29"/>
  <c r="E32" i="29"/>
  <c r="E31" i="29"/>
  <c r="E30" i="29"/>
  <c r="E29" i="29"/>
  <c r="E28" i="29"/>
  <c r="E27" i="29"/>
  <c r="E26" i="29"/>
  <c r="E25" i="29"/>
  <c r="E24" i="29"/>
  <c r="E23" i="29"/>
  <c r="E35" i="29" s="1"/>
  <c r="E151" i="29" s="1"/>
  <c r="E22" i="29"/>
  <c r="E21" i="29"/>
  <c r="E20" i="28"/>
  <c r="E21" i="28"/>
  <c r="E22" i="28"/>
  <c r="E23" i="28"/>
  <c r="E29" i="28" s="1"/>
  <c r="E76" i="28" s="1"/>
  <c r="E24" i="28"/>
  <c r="E25" i="28"/>
  <c r="E26" i="28"/>
  <c r="E27" i="28"/>
  <c r="E28" i="28"/>
  <c r="E32" i="28"/>
  <c r="E33" i="28"/>
  <c r="E34" i="28"/>
  <c r="E35" i="28"/>
  <c r="E36" i="28"/>
  <c r="E37" i="28"/>
  <c r="E40" i="28"/>
  <c r="E41" i="28"/>
  <c r="E42" i="28" s="1"/>
  <c r="E78" i="28" s="1"/>
  <c r="E45" i="28"/>
  <c r="E47" i="28" s="1"/>
  <c r="E79" i="28" s="1"/>
  <c r="E46" i="28"/>
  <c r="E50" i="28"/>
  <c r="E51" i="28"/>
  <c r="E54" i="28" s="1"/>
  <c r="E80" i="28" s="1"/>
  <c r="E52" i="28"/>
  <c r="E53" i="28"/>
  <c r="E57" i="28"/>
  <c r="E62" i="28" s="1"/>
  <c r="E81" i="28" s="1"/>
  <c r="E58" i="28"/>
  <c r="E59" i="28"/>
  <c r="E60" i="28"/>
  <c r="E61" i="28"/>
  <c r="E65" i="28"/>
  <c r="E66" i="28" s="1"/>
  <c r="E82" i="28" s="1"/>
  <c r="E69" i="28"/>
  <c r="E71" i="28" s="1"/>
  <c r="E83" i="28" s="1"/>
  <c r="E70" i="28"/>
  <c r="E77" i="28"/>
  <c r="E162" i="29" l="1"/>
  <c r="E6" i="35" s="1"/>
  <c r="E64" i="30"/>
  <c r="E7" i="35" s="1"/>
  <c r="E12" i="35"/>
  <c r="E84" i="28"/>
  <c r="E6" i="25" l="1"/>
  <c r="E60" i="21" l="1"/>
  <c r="E59" i="21"/>
  <c r="E58" i="21"/>
  <c r="E57" i="21"/>
  <c r="E56" i="21"/>
  <c r="E55" i="21"/>
  <c r="E54" i="21"/>
  <c r="E48" i="21"/>
  <c r="E47" i="21"/>
  <c r="E46" i="21"/>
  <c r="E45" i="21"/>
  <c r="E44" i="21"/>
  <c r="E43" i="21"/>
  <c r="E42" i="21"/>
  <c r="E41" i="21"/>
  <c r="E40" i="21"/>
  <c r="E39" i="21"/>
  <c r="E38" i="21"/>
  <c r="E37" i="21"/>
  <c r="E36" i="21"/>
  <c r="E35" i="21"/>
  <c r="E34" i="21"/>
  <c r="E33" i="21"/>
  <c r="E32" i="21"/>
  <c r="E25" i="21"/>
  <c r="E24" i="21"/>
  <c r="E23" i="21"/>
  <c r="E22" i="21"/>
  <c r="E21" i="21"/>
  <c r="E20" i="21"/>
  <c r="E19" i="21"/>
  <c r="E18" i="21"/>
  <c r="E17" i="21"/>
  <c r="E16" i="21"/>
  <c r="E15" i="21"/>
  <c r="E14" i="21"/>
  <c r="E13" i="21"/>
  <c r="E159" i="20"/>
  <c r="E158" i="20"/>
  <c r="E157" i="20"/>
  <c r="E160" i="20" s="1"/>
  <c r="E178" i="20" s="1"/>
  <c r="E152" i="20"/>
  <c r="E151" i="20"/>
  <c r="E153" i="20" s="1"/>
  <c r="E177" i="20" s="1"/>
  <c r="E146" i="20"/>
  <c r="E145" i="20"/>
  <c r="E144" i="20"/>
  <c r="E143" i="20"/>
  <c r="E142" i="20"/>
  <c r="E141" i="20"/>
  <c r="E140" i="20"/>
  <c r="E134" i="20"/>
  <c r="E133" i="20"/>
  <c r="E132" i="20"/>
  <c r="E131" i="20"/>
  <c r="E130" i="20"/>
  <c r="E129" i="20"/>
  <c r="E128" i="20"/>
  <c r="E135" i="20" s="1"/>
  <c r="E175" i="20" s="1"/>
  <c r="E122" i="20"/>
  <c r="E121" i="20"/>
  <c r="E120" i="20"/>
  <c r="E119" i="20"/>
  <c r="E118" i="20"/>
  <c r="E113" i="20"/>
  <c r="E112" i="20"/>
  <c r="E111" i="20"/>
  <c r="E110" i="20"/>
  <c r="E109" i="20"/>
  <c r="E108" i="20"/>
  <c r="E107" i="20"/>
  <c r="E106" i="20"/>
  <c r="E105" i="20"/>
  <c r="E104" i="20"/>
  <c r="E103" i="20"/>
  <c r="E114" i="20" s="1"/>
  <c r="E173" i="20" s="1"/>
  <c r="E98" i="20"/>
  <c r="E97" i="20"/>
  <c r="E96" i="20"/>
  <c r="E95" i="20"/>
  <c r="E94" i="20"/>
  <c r="E93" i="20"/>
  <c r="E92" i="20"/>
  <c r="E91" i="20"/>
  <c r="E90" i="20"/>
  <c r="E89" i="20"/>
  <c r="E88" i="20"/>
  <c r="E87" i="20"/>
  <c r="E86" i="20"/>
  <c r="E85" i="20"/>
  <c r="E84" i="20"/>
  <c r="E83" i="20"/>
  <c r="E82" i="20"/>
  <c r="E81" i="20"/>
  <c r="E80" i="20"/>
  <c r="E79" i="20"/>
  <c r="E78" i="20"/>
  <c r="E77" i="20"/>
  <c r="E76" i="20"/>
  <c r="E75" i="20"/>
  <c r="E74" i="20"/>
  <c r="E73" i="20"/>
  <c r="E72" i="20"/>
  <c r="E71" i="20"/>
  <c r="E70" i="20"/>
  <c r="E69" i="20"/>
  <c r="E63" i="20"/>
  <c r="E62" i="20"/>
  <c r="E61" i="20"/>
  <c r="E60" i="20"/>
  <c r="E59" i="20"/>
  <c r="E58" i="20"/>
  <c r="E57" i="20"/>
  <c r="E56" i="20"/>
  <c r="E55" i="20"/>
  <c r="E48" i="20"/>
  <c r="E47" i="20"/>
  <c r="E41" i="20"/>
  <c r="E40" i="20"/>
  <c r="E39" i="20"/>
  <c r="E42" i="20" s="1"/>
  <c r="E169" i="20" s="1"/>
  <c r="E33" i="20"/>
  <c r="E32" i="20"/>
  <c r="E31" i="20"/>
  <c r="E30" i="20"/>
  <c r="E29" i="20"/>
  <c r="E28" i="20"/>
  <c r="E27" i="20"/>
  <c r="E26" i="20"/>
  <c r="E25" i="20"/>
  <c r="E24" i="20"/>
  <c r="E23" i="20"/>
  <c r="E22" i="20"/>
  <c r="E21" i="20"/>
  <c r="E20" i="20"/>
  <c r="E19" i="20"/>
  <c r="E34" i="20" l="1"/>
  <c r="E168" i="20" s="1"/>
  <c r="E64" i="20"/>
  <c r="E171" i="20" s="1"/>
  <c r="E61" i="21"/>
  <c r="E69" i="21" s="1"/>
  <c r="E99" i="20"/>
  <c r="E172" i="20" s="1"/>
  <c r="E51" i="20"/>
  <c r="E170" i="20" s="1"/>
  <c r="E123" i="20"/>
  <c r="E174" i="20" s="1"/>
  <c r="E147" i="20"/>
  <c r="E176" i="20" s="1"/>
  <c r="E49" i="21"/>
  <c r="E68" i="21" s="1"/>
  <c r="E26" i="21"/>
  <c r="E67" i="21" s="1"/>
  <c r="E70" i="21" l="1"/>
  <c r="E179" i="20"/>
  <c r="E5" i="25" s="1"/>
  <c r="E232" i="24"/>
  <c r="E233" i="24"/>
  <c r="E234" i="24"/>
  <c r="E235" i="24"/>
  <c r="E236" i="24"/>
  <c r="E231" i="24"/>
  <c r="E230" i="24"/>
  <c r="E217" i="24"/>
  <c r="E216" i="24"/>
  <c r="E204" i="24"/>
  <c r="E205" i="24"/>
  <c r="E206" i="24"/>
  <c r="E207" i="24"/>
  <c r="E208" i="24"/>
  <c r="E209" i="24"/>
  <c r="E210" i="24"/>
  <c r="E211" i="24"/>
  <c r="E212" i="24"/>
  <c r="E213" i="24"/>
  <c r="E214" i="24"/>
  <c r="E215" i="24"/>
  <c r="E203" i="24"/>
  <c r="E218" i="24" l="1"/>
  <c r="E260" i="24" s="1"/>
  <c r="E76" i="22" l="1"/>
  <c r="E75" i="22"/>
  <c r="E74" i="22"/>
  <c r="E72" i="22"/>
  <c r="E92" i="23" l="1"/>
  <c r="E29" i="23"/>
  <c r="E30" i="23"/>
  <c r="E31" i="23"/>
  <c r="E32" i="23"/>
  <c r="E33" i="23"/>
  <c r="E20" i="23"/>
  <c r="E21" i="23"/>
  <c r="E19" i="23"/>
  <c r="E17" i="23"/>
  <c r="E95" i="23" l="1"/>
  <c r="E96" i="23"/>
  <c r="E97" i="23"/>
  <c r="E98" i="23"/>
  <c r="E99" i="23"/>
  <c r="E100" i="23"/>
  <c r="E101" i="23"/>
  <c r="E102" i="23"/>
  <c r="E103" i="23"/>
  <c r="E104" i="23"/>
  <c r="E105" i="23"/>
  <c r="E82" i="23"/>
  <c r="E83" i="23"/>
  <c r="E84" i="23"/>
  <c r="E88" i="23"/>
  <c r="E89" i="23"/>
  <c r="E90" i="23"/>
  <c r="E91" i="23"/>
  <c r="E93" i="23"/>
  <c r="E74" i="23"/>
  <c r="E73" i="23"/>
  <c r="E75" i="23"/>
  <c r="E76" i="23"/>
  <c r="E77" i="23"/>
  <c r="E78" i="23"/>
  <c r="E79" i="23"/>
  <c r="E80" i="23"/>
  <c r="E81" i="23"/>
  <c r="E72" i="23"/>
  <c r="E69" i="23"/>
  <c r="E70" i="23"/>
  <c r="E71" i="23"/>
  <c r="E58" i="23"/>
  <c r="E59" i="23"/>
  <c r="E60" i="23"/>
  <c r="E61" i="23"/>
  <c r="E62" i="23"/>
  <c r="E63" i="23"/>
  <c r="E64" i="23"/>
  <c r="E65" i="23"/>
  <c r="E66" i="23"/>
  <c r="E67" i="23"/>
  <c r="E68" i="23"/>
  <c r="E16" i="23"/>
  <c r="E15" i="23"/>
  <c r="E57" i="23"/>
  <c r="E28" i="23"/>
  <c r="E26" i="23"/>
  <c r="E25" i="23"/>
  <c r="E23" i="23"/>
  <c r="E12" i="23"/>
  <c r="E67" i="22"/>
  <c r="E66" i="22"/>
  <c r="E65" i="22"/>
  <c r="E64" i="22"/>
  <c r="E63" i="22"/>
  <c r="E62" i="22"/>
  <c r="E61" i="22"/>
  <c r="E60" i="22"/>
  <c r="E59" i="22"/>
  <c r="E58" i="22"/>
  <c r="E57" i="22"/>
  <c r="E56" i="22"/>
  <c r="E55" i="22"/>
  <c r="E53" i="22"/>
  <c r="E52" i="22"/>
  <c r="E51" i="22"/>
  <c r="E50" i="22"/>
  <c r="E49" i="22"/>
  <c r="E47" i="22"/>
  <c r="E46" i="22"/>
  <c r="E45" i="22"/>
  <c r="E44" i="22"/>
  <c r="E43" i="22"/>
  <c r="E42" i="22"/>
  <c r="E41" i="22"/>
  <c r="E40" i="22"/>
  <c r="E39" i="22"/>
  <c r="E38" i="22"/>
  <c r="E37" i="22"/>
  <c r="E35" i="22"/>
  <c r="E34" i="22"/>
  <c r="E33" i="22"/>
  <c r="E32" i="22"/>
  <c r="E31" i="22"/>
  <c r="E29" i="22"/>
  <c r="E28" i="22"/>
  <c r="E26" i="22"/>
  <c r="E25" i="22"/>
  <c r="E24" i="22"/>
  <c r="E22" i="22"/>
  <c r="E21" i="22"/>
  <c r="E84" i="22" s="1"/>
  <c r="E20" i="22"/>
  <c r="E19" i="22"/>
  <c r="E16" i="22"/>
  <c r="E15" i="22"/>
  <c r="E14" i="22"/>
  <c r="E77" i="22" l="1"/>
  <c r="E86" i="22"/>
  <c r="E88" i="22"/>
  <c r="E91" i="22"/>
  <c r="E85" i="23"/>
  <c r="E85" i="22"/>
  <c r="E89" i="22"/>
  <c r="E78" i="22"/>
  <c r="E87" i="22"/>
  <c r="E80" i="22"/>
  <c r="E53" i="23"/>
  <c r="E111" i="23" s="1"/>
  <c r="E106" i="23"/>
  <c r="E113" i="23" s="1"/>
  <c r="E68" i="22"/>
  <c r="E90" i="22"/>
  <c r="E79" i="22"/>
  <c r="E81" i="22" l="1"/>
  <c r="E154" i="22" s="1"/>
  <c r="E96" i="22"/>
  <c r="E153" i="22"/>
  <c r="E114" i="23"/>
  <c r="E8" i="25" s="1"/>
  <c r="E112" i="23"/>
  <c r="E98" i="22"/>
  <c r="E99" i="22"/>
  <c r="E97" i="22"/>
  <c r="E100" i="22"/>
  <c r="E101" i="22"/>
  <c r="E93" i="22"/>
  <c r="E119" i="22"/>
  <c r="E102" i="22"/>
  <c r="E92" i="22"/>
  <c r="E109" i="22"/>
  <c r="E117" i="22"/>
  <c r="E118" i="22" l="1"/>
  <c r="E155" i="22"/>
  <c r="E103" i="22"/>
  <c r="E104" i="22"/>
  <c r="E108" i="22"/>
  <c r="E107" i="22"/>
  <c r="E110" i="22"/>
  <c r="E105" i="22"/>
  <c r="E106" i="22"/>
  <c r="E115" i="22"/>
  <c r="E120" i="22" l="1"/>
  <c r="E121" i="22"/>
  <c r="E111" i="22"/>
  <c r="E128" i="22"/>
  <c r="E129" i="22" l="1"/>
  <c r="E156" i="22"/>
  <c r="E123" i="22"/>
  <c r="E132" i="22"/>
  <c r="E130" i="22"/>
  <c r="E133" i="22"/>
  <c r="E131" i="22"/>
  <c r="E122" i="22"/>
  <c r="E124" i="22" s="1"/>
  <c r="E157" i="22" s="1"/>
  <c r="E249" i="24"/>
  <c r="E250" i="24"/>
  <c r="E248" i="24"/>
  <c r="E251" i="24" s="1"/>
  <c r="E263" i="24" s="1"/>
  <c r="E237" i="24"/>
  <c r="E238" i="24"/>
  <c r="E239" i="24"/>
  <c r="E240" i="24"/>
  <c r="E241" i="24"/>
  <c r="E242" i="24"/>
  <c r="E224" i="24"/>
  <c r="E225" i="24" s="1"/>
  <c r="E261" i="24" s="1"/>
  <c r="E185" i="24"/>
  <c r="E186" i="24"/>
  <c r="E187" i="24"/>
  <c r="E188" i="24"/>
  <c r="E171" i="24"/>
  <c r="E172" i="24"/>
  <c r="E173" i="24"/>
  <c r="E174" i="24"/>
  <c r="E175" i="24"/>
  <c r="E170" i="24"/>
  <c r="E162" i="24"/>
  <c r="E116" i="24"/>
  <c r="E117" i="24"/>
  <c r="E118" i="24"/>
  <c r="E119" i="24"/>
  <c r="E120" i="24"/>
  <c r="E121" i="24"/>
  <c r="E122" i="24"/>
  <c r="E123" i="24"/>
  <c r="E124" i="24"/>
  <c r="E125" i="24"/>
  <c r="E126" i="24"/>
  <c r="E127" i="24"/>
  <c r="E128" i="24"/>
  <c r="E129" i="24"/>
  <c r="E130" i="24"/>
  <c r="E131" i="24"/>
  <c r="E132" i="24"/>
  <c r="E133" i="24"/>
  <c r="E134" i="24"/>
  <c r="E135" i="24"/>
  <c r="E136" i="24"/>
  <c r="E137" i="24"/>
  <c r="E138" i="24"/>
  <c r="E139" i="24"/>
  <c r="E140" i="24"/>
  <c r="E141" i="24"/>
  <c r="E142" i="24"/>
  <c r="E143" i="24"/>
  <c r="E144" i="24"/>
  <c r="E145" i="24"/>
  <c r="E146" i="24"/>
  <c r="E147" i="24"/>
  <c r="E148" i="24"/>
  <c r="E149" i="24"/>
  <c r="E150" i="24"/>
  <c r="E151" i="24"/>
  <c r="E152" i="24"/>
  <c r="E153" i="24"/>
  <c r="E154" i="24"/>
  <c r="E155" i="24"/>
  <c r="E156" i="24"/>
  <c r="E157" i="24"/>
  <c r="E158" i="24"/>
  <c r="E159" i="24"/>
  <c r="E160" i="24"/>
  <c r="E161" i="24"/>
  <c r="E115" i="24"/>
  <c r="E100" i="24"/>
  <c r="E101" i="24"/>
  <c r="E102" i="24"/>
  <c r="E103" i="24"/>
  <c r="E104" i="24"/>
  <c r="E105" i="24"/>
  <c r="E106" i="24"/>
  <c r="E107" i="24"/>
  <c r="E108" i="24"/>
  <c r="E94" i="24"/>
  <c r="E95" i="24"/>
  <c r="E96" i="24"/>
  <c r="E97" i="24"/>
  <c r="E98" i="24"/>
  <c r="E99" i="24"/>
  <c r="E65" i="24"/>
  <c r="E66" i="24"/>
  <c r="E67" i="24"/>
  <c r="E68" i="24"/>
  <c r="E69" i="24"/>
  <c r="E70" i="24"/>
  <c r="E71" i="24"/>
  <c r="E72" i="24"/>
  <c r="E73" i="24"/>
  <c r="E74" i="24"/>
  <c r="E75" i="24"/>
  <c r="E76" i="24"/>
  <c r="E77" i="24"/>
  <c r="E78" i="24"/>
  <c r="E79" i="24"/>
  <c r="E80" i="24"/>
  <c r="E81" i="24"/>
  <c r="E82" i="24"/>
  <c r="E83" i="24"/>
  <c r="E84" i="24"/>
  <c r="E85" i="24"/>
  <c r="E86" i="24"/>
  <c r="E87" i="24"/>
  <c r="E88" i="24"/>
  <c r="E89" i="24"/>
  <c r="E90" i="24"/>
  <c r="E91" i="24"/>
  <c r="E92" i="24"/>
  <c r="E93" i="24"/>
  <c r="E64" i="24"/>
  <c r="E55" i="24"/>
  <c r="E54" i="24"/>
  <c r="E56" i="24"/>
  <c r="E17" i="24"/>
  <c r="E18" i="24"/>
  <c r="E19" i="24"/>
  <c r="E20" i="24"/>
  <c r="E21" i="24"/>
  <c r="E22" i="24"/>
  <c r="E23" i="24"/>
  <c r="E24" i="24"/>
  <c r="E25" i="24"/>
  <c r="E26" i="24"/>
  <c r="E27" i="24"/>
  <c r="E28" i="24"/>
  <c r="E29" i="24"/>
  <c r="E30" i="24"/>
  <c r="E31" i="24"/>
  <c r="E32" i="24"/>
  <c r="E33" i="24"/>
  <c r="E34" i="24"/>
  <c r="E35" i="24"/>
  <c r="E36" i="24"/>
  <c r="E37" i="24"/>
  <c r="E38" i="24"/>
  <c r="E39" i="24"/>
  <c r="E40" i="24"/>
  <c r="E41" i="24"/>
  <c r="E42" i="24"/>
  <c r="E43" i="24"/>
  <c r="E44" i="24"/>
  <c r="E45" i="24"/>
  <c r="E46" i="24"/>
  <c r="E47" i="24"/>
  <c r="E48" i="24"/>
  <c r="E49" i="24"/>
  <c r="E50" i="24"/>
  <c r="E51" i="24"/>
  <c r="E52" i="24"/>
  <c r="E53" i="24"/>
  <c r="E16" i="24"/>
  <c r="E243" i="24" l="1"/>
  <c r="E262" i="24" s="1"/>
  <c r="E134" i="22"/>
  <c r="E158" i="22" s="1"/>
  <c r="E159" i="22" s="1"/>
  <c r="E7" i="25" s="1"/>
  <c r="E163" i="24"/>
  <c r="E257" i="24" s="1"/>
  <c r="E176" i="24"/>
  <c r="E258" i="24" s="1"/>
  <c r="E189" i="24"/>
  <c r="E259" i="24" s="1"/>
  <c r="E109" i="24"/>
  <c r="E256" i="24" s="1"/>
  <c r="E57" i="24"/>
  <c r="E255" i="24" s="1"/>
  <c r="E74" i="19"/>
  <c r="E73" i="19"/>
  <c r="E69" i="19"/>
  <c r="E68" i="19"/>
  <c r="E67" i="19"/>
  <c r="E63" i="19"/>
  <c r="E64" i="19" s="1"/>
  <c r="E84" i="19" s="1"/>
  <c r="E59" i="19"/>
  <c r="E58" i="19"/>
  <c r="E57" i="19"/>
  <c r="E56" i="19"/>
  <c r="E52" i="19"/>
  <c r="E51" i="19"/>
  <c r="E50" i="19"/>
  <c r="E49" i="19"/>
  <c r="E48" i="19"/>
  <c r="E47" i="19"/>
  <c r="E46" i="19"/>
  <c r="E45" i="19"/>
  <c r="E44" i="19"/>
  <c r="E43" i="19"/>
  <c r="E42" i="19"/>
  <c r="E38" i="19"/>
  <c r="E37" i="19"/>
  <c r="E36" i="19"/>
  <c r="E32" i="19"/>
  <c r="E31" i="19"/>
  <c r="E30" i="19"/>
  <c r="E29" i="19"/>
  <c r="E28" i="19"/>
  <c r="E24" i="19"/>
  <c r="E23" i="19"/>
  <c r="E22" i="19"/>
  <c r="E21" i="19"/>
  <c r="E20" i="19"/>
  <c r="E19" i="19"/>
  <c r="E18" i="19"/>
  <c r="E17" i="19"/>
  <c r="E264" i="24" l="1"/>
  <c r="E9" i="25" s="1"/>
  <c r="E75" i="19"/>
  <c r="E86" i="19" s="1"/>
  <c r="E39" i="19"/>
  <c r="E81" i="19" s="1"/>
  <c r="E25" i="19"/>
  <c r="E79" i="19" s="1"/>
  <c r="E60" i="19"/>
  <c r="E83" i="19" s="1"/>
  <c r="E33" i="19"/>
  <c r="E80" i="19" s="1"/>
  <c r="E53" i="19"/>
  <c r="E82" i="19" s="1"/>
  <c r="E70" i="19"/>
  <c r="E85" i="19" s="1"/>
  <c r="E87" i="19" l="1"/>
  <c r="E4" i="25" s="1"/>
  <c r="E10" i="25" s="1"/>
</calcChain>
</file>

<file path=xl/sharedStrings.xml><?xml version="1.0" encoding="utf-8"?>
<sst xmlns="http://schemas.openxmlformats.org/spreadsheetml/2006/main" count="4056" uniqueCount="1404">
  <si>
    <r>
      <rPr>
        <sz val="12"/>
        <rFont val="Times New Roman"/>
        <family val="1"/>
      </rPr>
      <t>SADRŽAJ</t>
    </r>
  </si>
  <si>
    <r>
      <rPr>
        <b/>
        <sz val="12"/>
        <rFont val="Times New Roman"/>
        <family val="1"/>
      </rPr>
      <t>INSTALACIJAMA</t>
    </r>
  </si>
  <si>
    <r>
      <rPr>
        <sz val="12"/>
        <rFont val="Times New Roman"/>
        <family val="1"/>
      </rPr>
      <t>2.   DVOKREVETNA SOBA</t>
    </r>
  </si>
  <si>
    <r>
      <rPr>
        <sz val="10"/>
        <rFont val="Times New Roman"/>
        <family val="1"/>
      </rPr>
      <t>m³</t>
    </r>
  </si>
  <si>
    <r>
      <rPr>
        <sz val="10"/>
        <rFont val="Times New Roman"/>
        <family val="1"/>
      </rPr>
      <t>UKUPNO DEMONTAŽA I RUŠENJE</t>
    </r>
  </si>
  <si>
    <r>
      <rPr>
        <sz val="10"/>
        <rFont val="Times New Roman"/>
        <family val="1"/>
      </rPr>
      <t>UKUPNO IZOLATERSKI RADOVI</t>
    </r>
  </si>
  <si>
    <r>
      <rPr>
        <sz val="10"/>
        <rFont val="Times New Roman"/>
        <family val="1"/>
      </rPr>
      <t>kom</t>
    </r>
  </si>
  <si>
    <r>
      <rPr>
        <sz val="10"/>
        <rFont val="Times New Roman"/>
        <family val="1"/>
      </rPr>
      <t>UKUPNO STOLARSKI RADOVI</t>
    </r>
  </si>
  <si>
    <r>
      <rPr>
        <sz val="10"/>
        <rFont val="Times New Roman"/>
        <family val="1"/>
      </rPr>
      <t>UKUPNO KERAMIČARSKI RADOVI</t>
    </r>
  </si>
  <si>
    <r>
      <rPr>
        <sz val="10"/>
        <rFont val="Times New Roman"/>
        <family val="1"/>
      </rPr>
      <t>UKUPNO GIPSKARTONSKI RADOVI</t>
    </r>
  </si>
  <si>
    <r>
      <rPr>
        <sz val="10"/>
        <rFont val="Times New Roman"/>
        <family val="1"/>
      </rPr>
      <t>UKUPNO SOBOSLIKARSKI I LIČILAČKI RADOVI</t>
    </r>
  </si>
  <si>
    <r>
      <rPr>
        <b/>
        <sz val="10"/>
        <rFont val="Times New Roman"/>
        <family val="1"/>
      </rPr>
      <t>UKUPNO:</t>
    </r>
  </si>
  <si>
    <r>
      <rPr>
        <sz val="10"/>
        <rFont val="Times New Roman"/>
        <family val="1"/>
      </rPr>
      <t>m2</t>
    </r>
  </si>
  <si>
    <r>
      <rPr>
        <sz val="10"/>
        <rFont val="Times New Roman"/>
        <family val="1"/>
      </rPr>
      <t>Uzglavlje kreveta</t>
    </r>
  </si>
  <si>
    <r>
      <rPr>
        <sz val="10"/>
        <rFont val="Times New Roman"/>
        <family val="1"/>
      </rPr>
      <t>Krevet s madracem</t>
    </r>
  </si>
  <si>
    <r>
      <rPr>
        <sz val="10"/>
        <rFont val="Times New Roman"/>
        <family val="1"/>
      </rPr>
      <t>90*210*55</t>
    </r>
  </si>
  <si>
    <r>
      <rPr>
        <sz val="10"/>
        <rFont val="Times New Roman"/>
        <family val="1"/>
      </rPr>
      <t>Garderobni ormar dvodjelni</t>
    </r>
  </si>
  <si>
    <r>
      <rPr>
        <sz val="10"/>
        <rFont val="Times New Roman"/>
        <family val="1"/>
      </rPr>
      <t>160*60*250</t>
    </r>
  </si>
  <si>
    <r>
      <rPr>
        <sz val="10"/>
        <rFont val="Times New Roman"/>
        <family val="1"/>
      </rPr>
      <t>Noćni ormarić</t>
    </r>
  </si>
  <si>
    <r>
      <rPr>
        <sz val="10"/>
        <rFont val="Times New Roman"/>
        <family val="1"/>
      </rPr>
      <t>Ø40</t>
    </r>
  </si>
  <si>
    <r>
      <rPr>
        <sz val="10"/>
        <rFont val="Times New Roman"/>
        <family val="1"/>
      </rPr>
      <t>Pisaći stol</t>
    </r>
  </si>
  <si>
    <r>
      <rPr>
        <sz val="10"/>
        <rFont val="Times New Roman"/>
        <family val="1"/>
      </rPr>
      <t>140*60*76</t>
    </r>
  </si>
  <si>
    <r>
      <rPr>
        <sz val="10"/>
        <rFont val="Times New Roman"/>
        <family val="1"/>
      </rPr>
      <t>Ogledalo iznad pisaćeg stola</t>
    </r>
  </si>
  <si>
    <r>
      <rPr>
        <sz val="10"/>
        <rFont val="Times New Roman"/>
        <family val="1"/>
      </rPr>
      <t>70*56</t>
    </r>
  </si>
  <si>
    <r>
      <rPr>
        <sz val="10"/>
        <rFont val="Times New Roman"/>
        <family val="1"/>
      </rPr>
      <t>Ogledalo veliko- cijela figura</t>
    </r>
  </si>
  <si>
    <r>
      <rPr>
        <sz val="10"/>
        <rFont val="Times New Roman"/>
        <family val="1"/>
      </rPr>
      <t>40*170</t>
    </r>
  </si>
  <si>
    <r>
      <rPr>
        <sz val="10"/>
        <rFont val="Times New Roman"/>
        <family val="1"/>
      </rPr>
      <t>Stalak za prtljagu</t>
    </r>
  </si>
  <si>
    <r>
      <rPr>
        <sz val="10"/>
        <rFont val="Times New Roman"/>
        <family val="1"/>
      </rPr>
      <t>60*40*55</t>
    </r>
  </si>
  <si>
    <r>
      <rPr>
        <sz val="10"/>
        <rFont val="Times New Roman"/>
        <family val="1"/>
      </rPr>
      <t>Dvosjed na razvlačenje</t>
    </r>
  </si>
  <si>
    <r>
      <rPr>
        <sz val="10"/>
        <rFont val="Times New Roman"/>
        <family val="1"/>
      </rPr>
      <t>(180*60)</t>
    </r>
  </si>
  <si>
    <r>
      <rPr>
        <sz val="10"/>
        <rFont val="Times New Roman"/>
        <family val="1"/>
      </rPr>
      <t>Tepih</t>
    </r>
  </si>
  <si>
    <r>
      <rPr>
        <sz val="10"/>
        <rFont val="Times New Roman"/>
        <family val="1"/>
      </rPr>
      <t>350*200</t>
    </r>
  </si>
  <si>
    <r>
      <rPr>
        <sz val="10"/>
        <rFont val="Times New Roman"/>
        <family val="1"/>
      </rPr>
      <t>120*80</t>
    </r>
  </si>
  <si>
    <r>
      <rPr>
        <sz val="10"/>
        <rFont val="Times New Roman"/>
        <family val="1"/>
      </rPr>
      <t>Zidna vješalica</t>
    </r>
  </si>
  <si>
    <r>
      <rPr>
        <sz val="10"/>
        <rFont val="Times New Roman"/>
        <family val="1"/>
      </rPr>
      <t>90*160</t>
    </r>
  </si>
  <si>
    <r>
      <rPr>
        <sz val="10"/>
        <rFont val="Times New Roman"/>
        <family val="1"/>
      </rPr>
      <t>Stolica</t>
    </r>
  </si>
  <si>
    <r>
      <rPr>
        <sz val="10"/>
        <rFont val="Times New Roman"/>
        <family val="1"/>
      </rPr>
      <t>/</t>
    </r>
  </si>
  <si>
    <r>
      <rPr>
        <sz val="10"/>
        <rFont val="Times New Roman"/>
        <family val="1"/>
      </rPr>
      <t>Klupa</t>
    </r>
  </si>
  <si>
    <r>
      <rPr>
        <sz val="10"/>
        <rFont val="Times New Roman"/>
        <family val="1"/>
      </rPr>
      <t>100*40</t>
    </r>
  </si>
  <si>
    <r>
      <rPr>
        <sz val="10"/>
        <rFont val="Times New Roman"/>
        <family val="1"/>
      </rPr>
      <t>Hotelski sef  elektronski</t>
    </r>
  </si>
  <si>
    <r>
      <rPr>
        <sz val="10"/>
        <rFont val="Times New Roman"/>
        <family val="1"/>
      </rPr>
      <t>Mini bar</t>
    </r>
  </si>
  <si>
    <r>
      <rPr>
        <sz val="10"/>
        <rFont val="Times New Roman"/>
        <family val="1"/>
      </rPr>
      <t>Slika –ukrasna</t>
    </r>
  </si>
  <si>
    <r>
      <rPr>
        <sz val="10"/>
        <rFont val="Times New Roman"/>
        <family val="1"/>
      </rPr>
      <t>Noćna svjetiljka -zidna uz uzglavlje kreveta</t>
    </r>
  </si>
  <si>
    <r>
      <rPr>
        <sz val="10"/>
        <rFont val="Times New Roman"/>
        <family val="1"/>
      </rPr>
      <t>Svjetiljka za pisaći stol</t>
    </r>
  </si>
  <si>
    <r>
      <rPr>
        <sz val="10"/>
        <rFont val="Times New Roman"/>
        <family val="1"/>
      </rPr>
      <t>Svjetiljka za noćni ormarić</t>
    </r>
  </si>
  <si>
    <r>
      <rPr>
        <sz val="10"/>
        <rFont val="Times New Roman"/>
        <family val="1"/>
      </rPr>
      <t>Zastori za zamračivanje</t>
    </r>
  </si>
  <si>
    <r>
      <rPr>
        <sz val="10"/>
        <rFont val="Times New Roman"/>
        <family val="1"/>
      </rPr>
      <t>Vješalice za garderobni ormar</t>
    </r>
  </si>
  <si>
    <r>
      <rPr>
        <sz val="10"/>
        <rFont val="Times New Roman"/>
        <family val="1"/>
      </rPr>
      <t>Koš za otpatke</t>
    </r>
  </si>
  <si>
    <r>
      <rPr>
        <sz val="10"/>
        <rFont val="Times New Roman"/>
        <family val="1"/>
      </rPr>
      <t>Telefon</t>
    </r>
  </si>
  <si>
    <r>
      <rPr>
        <sz val="10"/>
        <rFont val="Times New Roman"/>
        <family val="1"/>
      </rPr>
      <t>Donja plahta</t>
    </r>
  </si>
  <si>
    <r>
      <rPr>
        <sz val="10"/>
        <rFont val="Times New Roman"/>
        <family val="1"/>
      </rPr>
      <t>90*210</t>
    </r>
  </si>
  <si>
    <r>
      <rPr>
        <sz val="10"/>
        <rFont val="Times New Roman"/>
        <family val="1"/>
      </rPr>
      <t>Gornja plahta</t>
    </r>
  </si>
  <si>
    <r>
      <rPr>
        <sz val="10"/>
        <rFont val="Times New Roman"/>
        <family val="1"/>
      </rPr>
      <t>120*210</t>
    </r>
  </si>
  <si>
    <r>
      <rPr>
        <sz val="10"/>
        <rFont val="Times New Roman"/>
        <family val="1"/>
      </rPr>
      <t>220*240</t>
    </r>
  </si>
  <si>
    <r>
      <rPr>
        <sz val="10"/>
        <rFont val="Times New Roman"/>
        <family val="1"/>
      </rPr>
      <t>Gornja navlaka - saten</t>
    </r>
  </si>
  <si>
    <r>
      <rPr>
        <sz val="10"/>
        <rFont val="Times New Roman"/>
        <family val="1"/>
      </rPr>
      <t>140*210</t>
    </r>
  </si>
  <si>
    <r>
      <rPr>
        <sz val="10"/>
        <rFont val="Times New Roman"/>
        <family val="1"/>
      </rPr>
      <t>Poplun sintetsko punjenje</t>
    </r>
  </si>
  <si>
    <r>
      <rPr>
        <sz val="10"/>
        <rFont val="Times New Roman"/>
        <family val="1"/>
      </rPr>
      <t>Prekrivač za krevet - ukrasni</t>
    </r>
  </si>
  <si>
    <r>
      <rPr>
        <sz val="10"/>
        <rFont val="Times New Roman"/>
        <family val="1"/>
      </rPr>
      <t>Jastuk – punjenje perje</t>
    </r>
  </si>
  <si>
    <r>
      <rPr>
        <sz val="10"/>
        <rFont val="Times New Roman"/>
        <family val="1"/>
      </rPr>
      <t>60*80</t>
    </r>
  </si>
  <si>
    <r>
      <rPr>
        <sz val="10"/>
        <rFont val="Times New Roman"/>
        <family val="1"/>
      </rPr>
      <t>Jastuk – sintetsko punjenje</t>
    </r>
  </si>
  <si>
    <r>
      <rPr>
        <sz val="10"/>
        <rFont val="Times New Roman"/>
        <family val="1"/>
      </rPr>
      <t>Jastuk - ukrasni</t>
    </r>
  </si>
  <si>
    <r>
      <rPr>
        <sz val="10"/>
        <rFont val="Times New Roman"/>
        <family val="1"/>
      </rPr>
      <t>40*40</t>
    </r>
  </si>
  <si>
    <r>
      <rPr>
        <sz val="10"/>
        <rFont val="Times New Roman"/>
        <family val="1"/>
      </rPr>
      <t>Jastučnica</t>
    </r>
  </si>
  <si>
    <r>
      <rPr>
        <sz val="10"/>
        <rFont val="Times New Roman"/>
        <family val="1"/>
      </rPr>
      <t>60*30</t>
    </r>
  </si>
  <si>
    <r>
      <rPr>
        <sz val="10"/>
        <rFont val="Times New Roman"/>
        <family val="1"/>
      </rPr>
      <t>Jastučnica - ukrasna</t>
    </r>
  </si>
  <si>
    <r>
      <rPr>
        <sz val="10"/>
        <rFont val="Times New Roman"/>
        <family val="1"/>
      </rPr>
      <t>Frotir ručnici</t>
    </r>
  </si>
  <si>
    <r>
      <rPr>
        <sz val="10"/>
        <rFont val="Times New Roman"/>
        <family val="1"/>
      </rPr>
      <t>70*140</t>
    </r>
  </si>
  <si>
    <r>
      <rPr>
        <sz val="10"/>
        <rFont val="Times New Roman"/>
        <family val="1"/>
      </rPr>
      <t>70*50</t>
    </r>
  </si>
  <si>
    <r>
      <rPr>
        <sz val="10"/>
        <rFont val="Times New Roman"/>
        <family val="1"/>
      </rPr>
      <t>25*20</t>
    </r>
  </si>
  <si>
    <r>
      <rPr>
        <sz val="10"/>
        <rFont val="Times New Roman"/>
        <family val="1"/>
      </rPr>
      <t>Frotirska prostirka za pod</t>
    </r>
  </si>
  <si>
    <r>
      <rPr>
        <sz val="10"/>
        <rFont val="Times New Roman"/>
        <family val="1"/>
      </rPr>
      <t>30*50</t>
    </r>
  </si>
  <si>
    <r>
      <rPr>
        <sz val="10"/>
        <rFont val="Times New Roman"/>
        <family val="1"/>
      </rPr>
      <t>Garderobni ormar kutni</t>
    </r>
  </si>
  <si>
    <r>
      <rPr>
        <sz val="10"/>
        <rFont val="Times New Roman"/>
        <family val="1"/>
      </rPr>
      <t>Stol</t>
    </r>
  </si>
  <si>
    <r>
      <t xml:space="preserve">C                  </t>
    </r>
    <r>
      <rPr>
        <b/>
        <sz val="10"/>
        <rFont val="Times New Roman"/>
        <family val="1"/>
      </rPr>
      <t>KOLIČINA</t>
    </r>
  </si>
  <si>
    <r>
      <t xml:space="preserve">D                        </t>
    </r>
    <r>
      <rPr>
        <b/>
        <sz val="10"/>
        <rFont val="Times New Roman"/>
        <family val="1"/>
      </rPr>
      <t>CIJENA PO JEDINICI</t>
    </r>
  </si>
  <si>
    <r>
      <t xml:space="preserve">E                     </t>
    </r>
    <r>
      <rPr>
        <b/>
        <sz val="10"/>
        <rFont val="Times New Roman"/>
        <family val="1"/>
      </rPr>
      <t>UKUPNO</t>
    </r>
  </si>
  <si>
    <t>A 1.  DEMONTAŽA I RUŠENJE</t>
  </si>
  <si>
    <t>komplet</t>
  </si>
  <si>
    <r>
      <rPr>
        <sz val="12"/>
        <rFont val="Times New Roman"/>
        <family val="1"/>
      </rPr>
      <t>1.   JEDNOKREVETNA SOBA</t>
    </r>
  </si>
  <si>
    <r>
      <rPr>
        <sz val="12"/>
        <rFont val="Times New Roman"/>
        <family val="1"/>
      </rPr>
      <t>3.   HOTELSKI APARTMAN</t>
    </r>
  </si>
  <si>
    <r>
      <rPr>
        <sz val="12"/>
        <rFont val="Times New Roman"/>
        <family val="1"/>
      </rPr>
      <t>4.   RECEPCIJA</t>
    </r>
  </si>
  <si>
    <r>
      <rPr>
        <sz val="12"/>
        <rFont val="Times New Roman"/>
        <family val="1"/>
      </rPr>
      <t>5.   RESTORAN</t>
    </r>
  </si>
  <si>
    <r>
      <rPr>
        <sz val="12"/>
        <rFont val="Times New Roman"/>
        <family val="1"/>
      </rPr>
      <t>6.   KUHINJA</t>
    </r>
  </si>
  <si>
    <r>
      <rPr>
        <sz val="12"/>
        <rFont val="Times New Roman"/>
        <family val="1"/>
      </rPr>
      <t>7.   LIFT (UNUTARNJI)</t>
    </r>
  </si>
  <si>
    <r>
      <rPr>
        <sz val="12"/>
        <rFont val="Times New Roman"/>
        <family val="1"/>
      </rPr>
      <t>8.   APERITIV BAR/SLASTIČARNA</t>
    </r>
  </si>
  <si>
    <r>
      <rPr>
        <sz val="12"/>
        <rFont val="Times New Roman"/>
        <family val="1"/>
      </rPr>
      <t>9.   FITNESS</t>
    </r>
  </si>
  <si>
    <r>
      <rPr>
        <b/>
        <sz val="12"/>
        <rFont val="Times New Roman"/>
        <family val="1"/>
      </rPr>
      <t>I.         TROŠKOVNIK         GRAĐEVINSKO-OBRTNIČKIH         RADOVA         S</t>
    </r>
  </si>
  <si>
    <r>
      <t xml:space="preserve">                       </t>
    </r>
    <r>
      <rPr>
        <b/>
        <sz val="12"/>
        <rFont val="Times New Roman"/>
        <family val="1"/>
      </rPr>
      <t>DIFUZNI HOTEL BIOGRAD, Biograd na Moru, LOKACIJA I</t>
    </r>
  </si>
  <si>
    <t>I.A.   TROŠKOVNIK GRAĐEVINSKO-OBRTNIČKIH RADOVA</t>
  </si>
  <si>
    <r>
      <t xml:space="preserve"> </t>
    </r>
    <r>
      <rPr>
        <b/>
        <sz val="12"/>
        <rFont val="Times New Roman"/>
        <family val="1"/>
      </rPr>
      <t>I.   TROŠKOVNIK           GRAĐEVINSKO-OBRTNIČKIH           RADOVA           S</t>
    </r>
  </si>
  <si>
    <t>A.1. DEMONTAŽA I RUŠENJE</t>
  </si>
  <si>
    <t>A.4. STOLARSKI RADOVI</t>
  </si>
  <si>
    <t>A.2. BETONSKI I ZIDARSKI RADOVI</t>
  </si>
  <si>
    <t>A.3. IZOLATERSKI RADOVI</t>
  </si>
  <si>
    <t>A.5. KERAMIČARSKI RADOVI</t>
  </si>
  <si>
    <t>A.6. GIPSKARTONSKI RADOVI</t>
  </si>
  <si>
    <t>A.7. SOBOSLIKARSKI I LIČILAČKI RADOVI</t>
  </si>
  <si>
    <t>A.8. KROVOPOKRIVAČKI RADOVI</t>
  </si>
  <si>
    <t>I.B.   TROŠKOVNIK ELEKTROINSTALACIJA</t>
  </si>
  <si>
    <t>B.1. JAKA STRUJA</t>
  </si>
  <si>
    <t>B.1.1.   NISKONAPONSKI KABELSKI  RAZVOD</t>
  </si>
  <si>
    <t xml:space="preserve">         B.1.2.   IZJEDNAČENJE POTENCIJALA</t>
  </si>
  <si>
    <t>B.1.3.   KABELSKE POLICE</t>
  </si>
  <si>
    <t>B.1.4.   RAZDJELNICI</t>
  </si>
  <si>
    <t>B.1.5.   RASVJETA</t>
  </si>
  <si>
    <t>B.1.6.   PREKIDAČI I PRIKJLUČNICE</t>
  </si>
  <si>
    <t>B.1.7.   PARAPETNI KANALI</t>
  </si>
  <si>
    <t>B.1.8.   ODIMLJAVANJE</t>
  </si>
  <si>
    <t>B.1.9.   GROMOBRAN I UZEMLJENJE</t>
  </si>
  <si>
    <t>B.1.10. PROTUPOŽARNA SREDSTVA</t>
  </si>
  <si>
    <t xml:space="preserve">    B.2. SLABA STRUJA</t>
  </si>
  <si>
    <t>B.2.1.   ANTENSKI SUSTAV I TV RAZVOD</t>
  </si>
  <si>
    <t>B.2.2.   STRUKTURNO KABELIRANJE</t>
  </si>
  <si>
    <t>B.2.3.   OZVUČENJE</t>
  </si>
  <si>
    <t>I.C.   TROŠKOVNIK STROJARSKIH INSTALACIJA</t>
  </si>
  <si>
    <t>C.1. INSTALACIJA VODOVODA I KANALIZACIJA</t>
  </si>
  <si>
    <t>C.1.1.   VANJSKA I UNUTARNJA VODOVODNA MREŽA</t>
  </si>
  <si>
    <t xml:space="preserve">         C.1.2.   UNUTARNJA HIDRANTSKA MREŽA</t>
  </si>
  <si>
    <t>C.1.3.   VANJSKA FEKALNA KANALIZACIJA</t>
  </si>
  <si>
    <t xml:space="preserve">        C.1.4.   UNUTARNJA KANALIZACIJSKA MREŽA</t>
  </si>
  <si>
    <t xml:space="preserve">        C.1.5.   SANITARNA OPREMA</t>
  </si>
  <si>
    <t xml:space="preserve">         B.1.11. ISPITIVANJA I ATESTI </t>
  </si>
  <si>
    <t xml:space="preserve">   C.1.6.   GRAĐEVINSKA PRIPOMOĆ I RADOVI </t>
  </si>
  <si>
    <t>C.2. KLIMATIZACIJA I VENTILACIJA</t>
  </si>
  <si>
    <t>C.2.1.   VRV SUSTAV</t>
  </si>
  <si>
    <t>C.2.2.   SUSTAV PRIPREME TOPLE VODE</t>
  </si>
  <si>
    <t>C.2.3.   SUSTAV VENTILACIJE</t>
  </si>
  <si>
    <r>
      <t xml:space="preserve">I. A                                                             </t>
    </r>
    <r>
      <rPr>
        <b/>
        <sz val="10"/>
        <rFont val="Times New Roman"/>
        <family val="1"/>
      </rPr>
      <t>GRAĐEVINSKO-OBRTNIČKI RADOVI</t>
    </r>
  </si>
  <si>
    <r>
      <rPr>
        <sz val="10"/>
        <rFont val="Times New Roman"/>
        <family val="1"/>
      </rPr>
      <t>m²</t>
    </r>
  </si>
  <si>
    <r>
      <rPr>
        <sz val="10"/>
        <rFont val="Times New Roman"/>
        <family val="1"/>
      </rPr>
      <t>UKUPNO BETONSKI I ZIDARSKI RADOVI</t>
    </r>
  </si>
  <si>
    <r>
      <rPr>
        <vertAlign val="subscript"/>
        <sz val="10"/>
        <rFont val="Times New Roman"/>
        <family val="1"/>
      </rPr>
      <t>m</t>
    </r>
    <r>
      <rPr>
        <sz val="7"/>
        <rFont val="Times New Roman"/>
        <family val="1"/>
      </rPr>
      <t>I</t>
    </r>
  </si>
  <si>
    <r>
      <rPr>
        <sz val="10"/>
        <rFont val="Times New Roman"/>
        <family val="1"/>
      </rPr>
      <t>UKUPNO KROVOPOKRIVAČKI RADOVI</t>
    </r>
  </si>
  <si>
    <t>A.2.  BETONSKI I ZIDARSKI RADOVI</t>
  </si>
  <si>
    <t>A.7.  SOBOSLIKARSKI I LIČILAČKI RADOVI</t>
  </si>
  <si>
    <t>A.8.  KROVOPOKRIVAČKI RADOVI</t>
  </si>
  <si>
    <t>B               MJERNA JEDINICA</t>
  </si>
  <si>
    <t>I. D.   TROŠKOVNIK UNUTARNJE OPREME</t>
  </si>
  <si>
    <r>
      <t xml:space="preserve">A.1.1. </t>
    </r>
    <r>
      <rPr>
        <sz val="10"/>
        <rFont val="Times New Roman"/>
        <family val="1"/>
      </rPr>
      <t>Demontaža unutrašnje stolarije (vrata i prozora)</t>
    </r>
  </si>
  <si>
    <r>
      <t xml:space="preserve">A.1.2. </t>
    </r>
    <r>
      <rPr>
        <sz val="10"/>
        <rFont val="Times New Roman"/>
        <family val="1"/>
      </rPr>
      <t>Skidanje podnih keramičkih pločica .Obračun po m2 skinutih pločica.</t>
    </r>
  </si>
  <si>
    <r>
      <t xml:space="preserve">A.1.4. </t>
    </r>
    <r>
      <rPr>
        <sz val="10"/>
        <rFont val="Times New Roman"/>
        <family val="1"/>
      </rPr>
      <t>Pažljiva demontaža postojećihh sanitarnih elemenata.
Obračun paušalno</t>
    </r>
  </si>
  <si>
    <r>
      <t xml:space="preserve">A.1.5. </t>
    </r>
    <r>
      <rPr>
        <sz val="10"/>
        <rFont val="Times New Roman"/>
        <family val="1"/>
      </rPr>
      <t>Otucanje loših dijelova žbuke u unutrašnjosti postojećeg objekta. Otpadni materijal prenijeti na okolni teren, s utovarom i odvozom na deponij.</t>
    </r>
  </si>
  <si>
    <t>A.1.3. Skidanje postojećih parketa i kutnih letava.Obračun po m2 skinutih parketa</t>
  </si>
  <si>
    <r>
      <t xml:space="preserve">A.1.6. </t>
    </r>
    <r>
      <rPr>
        <sz val="10"/>
        <rFont val="Times New Roman"/>
        <family val="1"/>
      </rPr>
      <t>Rušenje postojećih pregradnih zidova.
Obračun po m3 srušenog zida.</t>
    </r>
  </si>
  <si>
    <r>
      <t xml:space="preserve">A.1.7. </t>
    </r>
    <r>
      <rPr>
        <sz val="10"/>
        <rFont val="Times New Roman"/>
        <family val="1"/>
      </rPr>
      <t>Horizontalni i vertikalni transport šuta i drugog otpadnog materijala na gradski deponij uz čišćenje objekta u tijeku radova.
Obračun paušalno.</t>
    </r>
  </si>
  <si>
    <t>A.1.8. Čišćenje objekta
(svih podova i zidova) nakon potpunog dovršenja svih radova,i odvoz
preostalog otpadnog materijala. Obračun paušalno.</t>
  </si>
  <si>
    <r>
      <t xml:space="preserve">A.2.1. </t>
    </r>
    <r>
      <rPr>
        <sz val="10"/>
        <rFont val="Times New Roman"/>
        <family val="1"/>
      </rPr>
      <t>Betoniranje armirano betonskih vertikalnh serklaža raznih dimenzija sa C25/30, sitnozrnatim betonom u potrebnoj glatkoj oplati. Cijenom obuhvatiti montažu i glatke oplate. Obračun po m³ izvedenog betona.</t>
    </r>
  </si>
  <si>
    <r>
      <t xml:space="preserve">A.2.2. </t>
    </r>
    <r>
      <rPr>
        <sz val="10"/>
        <rFont val="Times New Roman"/>
        <family val="1"/>
      </rPr>
      <t>Obrada vertikalnih i horizontalnih “špala” nakon rušenja postojećih pregradnih zidova, širine cca. 15 cm.
Obračun paušalno</t>
    </r>
  </si>
  <si>
    <r>
      <t xml:space="preserve">A.2.3. </t>
    </r>
    <r>
      <rPr>
        <sz val="10"/>
        <rFont val="Times New Roman"/>
        <family val="1"/>
      </rPr>
      <t>Dobava i ugradnja unutarnjih pregradnih zidova debljine d=20 cm od ytonga. Stavka uključuje montažu,te eventualne dodatne armature, dobavu i ugradnju sitnozrnatog betona agregata 0-4 mm razreda tlačne čvrstoće C20/25, za ispunu,  te izradu premaza tankoslojnim mortom površine cijele konstrukcije. U svemu izvesti prema uputstvu isporučioca konstrukcije, sa svim radom i materijalom.
Stavka uključuje rubne horizontalne serklaže. Obračun po m³ izvedenog zida.</t>
    </r>
  </si>
  <si>
    <r>
      <t xml:space="preserve">A.2.4. </t>
    </r>
    <r>
      <rPr>
        <sz val="10"/>
        <rFont val="Times New Roman"/>
        <family val="1"/>
      </rPr>
      <t>Žbukanje unutarnjih zidova, unutarnjom žbukom ytong. Obračun po m²  ožbukanog zida.</t>
    </r>
  </si>
  <si>
    <r>
      <t xml:space="preserve">A.2.5. </t>
    </r>
    <r>
      <rPr>
        <sz val="10"/>
        <rFont val="Times New Roman"/>
        <family val="1"/>
      </rPr>
      <t xml:space="preserve">Zidarska pripomoć prilikom izvedbe raznih zanatskih radova i instalacija.
</t>
    </r>
    <r>
      <rPr>
        <sz val="10"/>
        <rFont val="Arial"/>
        <family val="2"/>
      </rPr>
      <t>-</t>
    </r>
    <r>
      <rPr>
        <sz val="10"/>
        <rFont val="Times New Roman"/>
        <family val="1"/>
      </rPr>
      <t xml:space="preserve">     stolarski radovi
</t>
    </r>
    <r>
      <rPr>
        <sz val="10"/>
        <rFont val="Arial"/>
        <family val="2"/>
      </rPr>
      <t>-</t>
    </r>
    <r>
      <rPr>
        <sz val="10"/>
        <rFont val="Times New Roman"/>
        <family val="1"/>
      </rPr>
      <t xml:space="preserve">     električna instalacija
</t>
    </r>
    <r>
      <rPr>
        <sz val="10"/>
        <rFont val="Arial"/>
        <family val="2"/>
      </rPr>
      <t>-</t>
    </r>
    <r>
      <rPr>
        <sz val="10"/>
        <rFont val="Times New Roman"/>
        <family val="1"/>
      </rPr>
      <t xml:space="preserve">     vodovodna instalacija
</t>
    </r>
    <r>
      <rPr>
        <sz val="10"/>
        <rFont val="Arial"/>
        <family val="2"/>
      </rPr>
      <t>-</t>
    </r>
    <r>
      <rPr>
        <sz val="10"/>
        <rFont val="Times New Roman"/>
        <family val="1"/>
      </rPr>
      <t xml:space="preserve">     kanalizacija
</t>
    </r>
    <r>
      <rPr>
        <sz val="10"/>
        <rFont val="Arial"/>
        <family val="2"/>
      </rPr>
      <t>-</t>
    </r>
    <r>
      <rPr>
        <sz val="10"/>
        <rFont val="Times New Roman"/>
        <family val="1"/>
      </rPr>
      <t xml:space="preserve">     klimatizacija i ventilacija</t>
    </r>
  </si>
  <si>
    <r>
      <t xml:space="preserve">A.3.1. </t>
    </r>
    <r>
      <rPr>
        <sz val="10"/>
        <rFont val="Times New Roman"/>
        <family val="1"/>
      </rPr>
      <t>Polaganje Porotherm stropnih gredica duljine od 5,25 m do 6,75 m, postavljanje Porotherm ispunskih blokova između gredica te armiranje i betoniranje tlačne ploče debljine 6 cm. U cijenu je uključen sav rad i materijal te potrebna skela, podupirači i sl
Obračun po m² izolacije.</t>
    </r>
  </si>
  <si>
    <r>
      <t xml:space="preserve">A.3.2. </t>
    </r>
    <r>
      <rPr>
        <sz val="10"/>
        <rFont val="Times New Roman"/>
        <family val="1"/>
      </rPr>
      <t>Dobava i izrada zvučno-toplinske izolacije međukatne konstrukcije katova elastificiranim polistirenom d = 2x1 cm. Uključena i postava zvučnoizolacijske  folije kao Ethafoam 222-E debljine 0,5 cm sa preklopom min 10 cm, polaže se preko TI i podiže uz rubnu traku. Obračun po m² izolacije.</t>
    </r>
  </si>
  <si>
    <r>
      <t xml:space="preserve">A.3.3. </t>
    </r>
    <r>
      <rPr>
        <sz val="10"/>
        <rFont val="Times New Roman"/>
        <family val="1"/>
      </rPr>
      <t>Dobava i izrada hidroizolacije sanitarija. Uključena i postava PE folije debljine 0,02 cm sa preklopom od 30 cm, polaže se preko TI i podiže uz rubnu traku. Iznad estriha dodatni sloj hidroizolacije, polimer-cementni premaz kao PLASTIVO 200 (u dva sloja) d=0,2 cm. Obračun po m² hidroizolacije. Ovo samo ispod kupanica</t>
    </r>
  </si>
  <si>
    <r>
      <t xml:space="preserve">A.4.1. </t>
    </r>
    <r>
      <rPr>
        <sz val="10"/>
        <rFont val="Times New Roman"/>
        <family val="1"/>
      </rPr>
      <t xml:space="preserve">Nabava i ugradba jednokrilnih unutarnjih punih vrata glatkih, furniranih vrata na dovratniku, suha montaža Predvidjeti gumene odbojnike. Boja vrata po izboru investitora. Vrata opremljena svim potrebnim okovo bravom, štitnicima i kvakom.
</t>
    </r>
    <r>
      <rPr>
        <sz val="10"/>
        <rFont val="Arial"/>
        <family val="2"/>
      </rPr>
      <t>-</t>
    </r>
    <r>
      <rPr>
        <sz val="10"/>
        <rFont val="Times New Roman"/>
        <family val="1"/>
      </rPr>
      <t xml:space="preserve"> Građevinske dim. 90x210</t>
    </r>
  </si>
  <si>
    <r>
      <t xml:space="preserve">A.4.2. </t>
    </r>
    <r>
      <rPr>
        <sz val="10"/>
        <rFont val="Times New Roman"/>
        <family val="1"/>
      </rPr>
      <t>Nabava i ugradba jednokrilnih unutarnjih glatkih vrat na dovratniku, suha montaža. Predvidjeti gumene odbojnike. Boja vrata
po izboru investitora. Vrata opremljena svim potrebnim okovom, bravom, štitnicima i kvakom</t>
    </r>
    <r>
      <rPr>
        <b/>
        <sz val="10"/>
        <rFont val="Times New Roman"/>
        <family val="1"/>
      </rPr>
      <t xml:space="preserve">.
</t>
    </r>
    <r>
      <rPr>
        <sz val="10"/>
        <rFont val="Arial"/>
        <family val="2"/>
      </rPr>
      <t>-</t>
    </r>
    <r>
      <rPr>
        <sz val="10"/>
        <rFont val="Times New Roman"/>
        <family val="1"/>
      </rPr>
      <t xml:space="preserve"> Građevinske dim. 75x210</t>
    </r>
  </si>
  <si>
    <t>A.4.3. Nabava i ugradba kazete za jednokrilna klizna  vrata</t>
  </si>
  <si>
    <t>A.4.4. Nabava i ugradba protupožarnih punih jednokrilnihzaokretnih vrata. Vatrootpornost po koeficijentu T3. Vrata su pocinčana i prefarbana u boji po izboru projektanta. Brava s cilindrom za zaključavanje.Kvaka je od crnog poliamida, kratki štit.U-forma, kvaka/kvaka.                                       -Građevinske dimenzije 85x210</t>
  </si>
  <si>
    <t>A.4.4. Nabava i ugradba protupožarnih punih jednokrilnihzaokretnih vrata. Vatrootpornost po koeficijentu T3. Vrata su pocinčana i prefarbana u boji po izboru projektanta. Brava s cilindrom za zaključavanje.Kvaka je od crnog poliamida, kratki štit.U-forma, kvaka/kvaka.                                       -Građevinske dimenzije 90x210</t>
  </si>
  <si>
    <r>
      <t xml:space="preserve">A.4.5. </t>
    </r>
    <r>
      <rPr>
        <sz val="10"/>
        <rFont val="Times New Roman"/>
        <family val="1"/>
      </rPr>
      <t>Dobava, izrada i ugradnja drvenih, dvokrilnih prozora, s pripadajućim škurama.  Prozore izraditi od bora ili ariša I. klase vlažnosti do max.18% u svemu prema postojećim prozorima, u svemu prema postojećem.
-  građevinske dimenzije 100 x 120 cm</t>
    </r>
  </si>
  <si>
    <t>A.4.6. Dobava, izrada i ugradnja drvenog, jednokrilnih prozora u kupaonici, s pripadajućim škurama.  Prozore izraditi od bora ili ariša I. klase vlažnosti do max.18% u svemu prema postojećim prozorima, u svemu prema postojećem.                                                             - građevinske dimenzije 40 x 60 cm</t>
  </si>
  <si>
    <r>
      <t xml:space="preserve">A.4.7. </t>
    </r>
    <r>
      <rPr>
        <sz val="10"/>
        <rFont val="Times New Roman"/>
        <family val="1"/>
      </rPr>
      <t>Dobava, izrada i ugradnja drvenih, dvokrilnih vrata, s pripadajućim škurama.  Prozore izraditi od bora ili ariša I. klase vlažnosti do max.18% u svemu prema postojećim prozorima, u svemu prema postojećem.
- građevinske dimenzije 150 x 220 cm</t>
    </r>
  </si>
  <si>
    <r>
      <t xml:space="preserve">A.4.8. </t>
    </r>
    <r>
      <rPr>
        <sz val="10"/>
        <rFont val="Times New Roman"/>
        <family val="1"/>
      </rPr>
      <t xml:space="preserve">Dobava, izrada i ugradnja vanjskih drvenih, dvokrilnih vrata. Vrata izraditi od bora ili ariša I. klase vlažnosti do max.18% u svemu prema postojećim vratima, pazeći da se ponove izvorne profilacije i dimenzije.U svemu prema postojećem.
- građevinske dimenzije 120x220
</t>
    </r>
  </si>
  <si>
    <r>
      <t xml:space="preserve">A.4.9. </t>
    </r>
    <r>
      <rPr>
        <sz val="10"/>
        <rFont val="Times New Roman"/>
        <family val="1"/>
      </rPr>
      <t>Dobava, izrada i ugradnja vanjskih drvenih, dvokrilnih vrata. Vrata izraditi od bora ili ariša I. klase vlažnosti do max.18% u svemu prema postojećim vratima, pazeći da se ponove izvorne profilacije i dimenzije.U svemu prema postoje
- građevinske dimenzije 160x222</t>
    </r>
  </si>
  <si>
    <r>
      <t xml:space="preserve">A.4.10. </t>
    </r>
    <r>
      <rPr>
        <sz val="10"/>
        <rFont val="Times New Roman"/>
        <family val="1"/>
      </rPr>
      <t>Dobava i ugradnja krovnog prozora, kao VELUX, laminirano drvo zaštićeno jednim slojem bezbojnog laka, izvana pokrovni profili od antracit-sivo bojanog aluminija (kao RAL Classic 7043), središnji ovjes, ručka za otvaranje s gornje strane, ventilacijski otvor, jednostruko brtvljenje, energetsko staklo, koeficijent prolaza topline cijelog otvora uključivo okvir najviše: U = 1,8 W/m²K, ugraditi termo i hidroizolacijski set, potreban originalni opšav za ugradnju na pokrov, unutarnje sjenilo. Potrebne mjere provjeriti na licu mjesta. Ugradnju izvršiti prema uputstvima proizvođača. Obračun po kom kompletno ugrađenog prozora.
dimenzije 100x130</t>
    </r>
  </si>
  <si>
    <r>
      <t xml:space="preserve">A.5.1. </t>
    </r>
    <r>
      <rPr>
        <sz val="10"/>
        <rFont val="Times New Roman"/>
        <family val="1"/>
      </rPr>
      <t>Dobava i postava keramike (porculana) I. klase na jepilo na podovima. Fuge se zatvaraju masom za ugiranje. U stavku uračunati i ugradnju kutnih PVC letvica. Veličina i boja pločica po izboru nvestitora. Obračun po m² poda.</t>
    </r>
  </si>
  <si>
    <t>A.5.2. Dobava i postava sokla I. klase na ljepilo na podu. Sokl visine 10 cm. Fuge se zatvaraju masom za fugiranje. U stavku uračunati i ugradnju kutnih PVC letvica. Veličina i boja pločica po izboru  investitora. Obračun po mI sokla.</t>
  </si>
  <si>
    <r>
      <t xml:space="preserve">A.5.3. </t>
    </r>
    <r>
      <rPr>
        <sz val="10"/>
        <rFont val="Times New Roman"/>
        <family val="1"/>
      </rPr>
      <t>Dobava i postava keramike (porculana) I. klase na ljepilo na zidove sanitarija do visine 2 m. U stavku uračunati i ugradnju kutnih PVC letvica na uglovima zidova te potrebna silikoniranja u mokrim čvorovima. Fuge se zatvaraju masom za fugiranje. Veličina i boja pločica po izboru investitora. Obračun po m² zida.</t>
    </r>
  </si>
  <si>
    <r>
      <t xml:space="preserve">A.5.4. </t>
    </r>
    <r>
      <rPr>
        <sz val="10"/>
        <rFont val="Times New Roman"/>
        <family val="1"/>
      </rPr>
      <t>Dobava i postava keramike (porculana) I. klase na ljepilo na gazišta i čela stepenica unutrašnjeg stubišta. Fuge se zatvaraju masom za fugiranje. U stavku uračunati i izradu sokla visine 10 cm u istom materijalu. Veličina i boja pločica po izboru investitora.</t>
    </r>
  </si>
  <si>
    <r>
      <t xml:space="preserve">A.6.1. </t>
    </r>
    <r>
      <rPr>
        <sz val="10"/>
        <rFont val="Times New Roman"/>
        <family val="1"/>
      </rPr>
      <t>Dobava i izrada pregradnog zida debljine 100 i 160 mm, dvostruka metalna potkonstrukcija obložena obostrano dvostrukim gips kartonskim pločama 10 mm, sistem Knauf. Pregradni zid izraditi od pocinčanih profila CW 100/06, postaviti kamenu vunu debljine 2×5cm mm sa zračnim slojem od 0,5 cm i obložiti dvostrukim gips kartonskim pločama, po projektu i uputstvu proizvođača.
Napomena: u mokrim čvorovima staviti vlagootporne knauf ploče.
Sastave obraditi glet masom i bandažnim trakama po uputstvu projektanta. U cijenu ulazi i radna skela. Predvidjeti i ugradnju PVC kutova. Obračun po m² postavljenog zida.</t>
    </r>
  </si>
  <si>
    <r>
      <t xml:space="preserve">A.7.1. </t>
    </r>
    <r>
      <rPr>
        <sz val="10"/>
        <rFont val="Times New Roman"/>
        <family val="1"/>
      </rPr>
      <t>Bojanje unutrašnjih zidnih ploha poludisperzivnim bojama , u dva premaza sa svim potrebnim brušenjima, gletanjima te čišćenjem i otprašivanjem podloge i impregnacijom. Boja u dogovoru s investitorom.</t>
    </r>
  </si>
  <si>
    <t>A.7.2. Bojanje unutrašnjih stropnih ploha poludisperzivnim bojama, u dva premaza sa svim potrebnim brušenjima, gletanjima te čišćenjem i otprašivanjem podloge i impregnacijom.Boja u dogovoru s investitorom.</t>
  </si>
  <si>
    <r>
      <t xml:space="preserve">A.7.3. </t>
    </r>
    <r>
      <rPr>
        <sz val="10"/>
        <rFont val="Times New Roman"/>
        <family val="1"/>
      </rPr>
      <t>Bojanje vanjske fasade fasadnom bojom, u dva premaza sa svim potrebnim brušenjima, gletanjima te čišćenjem i otprašivanjem podloge i impregnacijom. Boja u dogovoru s investitorom.</t>
    </r>
  </si>
  <si>
    <r>
      <t xml:space="preserve">A.8.1. </t>
    </r>
    <r>
      <rPr>
        <sz val="10"/>
        <rFont val="Times New Roman"/>
        <family val="1"/>
      </rPr>
      <t>Doprema, krojenje i ugradnja novih rogova, daščan oplate i ostalih drvenih dijelova krova iznad ytong bijelog krova, te ulazne nadstrešnice iznad ab ploče Građa treba biti I klase, propisno suha, piljena bez oštećenja i pukotina. Pribijanje oplate na rogove izvesti čavlima dužine 6 cm, s međurazmakom min. 0,5 cm. Sve radove izvesti stručni, precizno i po pravilima tesarske struke. Jediničnom cijenom obuhvatiti podizanje do mjesta ugradnje. Premazati "fungicidom" kompletnu daščanu oplatu u dva sloja Obračun po m² krova.</t>
    </r>
  </si>
  <si>
    <r>
      <t xml:space="preserve">A.8.2. </t>
    </r>
    <r>
      <rPr>
        <sz val="10"/>
        <rFont val="Times New Roman"/>
        <family val="1"/>
      </rPr>
      <t>Dobava, doprema i polaganje crijepa tipa mediteran na krovu zgrade i ulazne nadstrešnice. Crijep mora biti bez oštećenja i deformacija, ispravno pečen. Pričvršćuju se pocinčanim čavlima ili vijcima sve sukladno pravilima struke. Crjepovi koji se polažu pokruništu zida ugraditi podbeton i čavlati u letve. Stavka podrazumijeva i sve sljemenike, sve dorade oko prodora, kao i odgovarajuće rezanje prema obliku zida. Obračun po m² krova.</t>
    </r>
  </si>
  <si>
    <t>I. D                                                            UNUTARNJA OPREMA</t>
  </si>
  <si>
    <t>D 1.  JEDNOKREVETNA SOBA</t>
  </si>
  <si>
    <r>
      <rPr>
        <sz val="10"/>
        <rFont val="Times New Roman"/>
        <family val="1"/>
      </rPr>
      <t>140* 4*120</t>
    </r>
  </si>
  <si>
    <r>
      <rPr>
        <sz val="10"/>
        <rFont val="Times New Roman"/>
        <family val="1"/>
      </rPr>
      <t>120*210*55</t>
    </r>
  </si>
  <si>
    <r>
      <rPr>
        <sz val="10"/>
        <rFont val="Times New Roman"/>
        <family val="1"/>
      </rPr>
      <t>270*200</t>
    </r>
  </si>
  <si>
    <r>
      <rPr>
        <sz val="10"/>
        <rFont val="Times New Roman"/>
        <family val="1"/>
      </rPr>
      <t>TV aparat</t>
    </r>
  </si>
  <si>
    <r>
      <rPr>
        <sz val="10"/>
        <rFont val="Times New Roman"/>
        <family val="1"/>
      </rPr>
      <t>Centralno rasvjetno tijelo(plafonjera luster )</t>
    </r>
  </si>
  <si>
    <r>
      <rPr>
        <sz val="10"/>
        <rFont val="Times New Roman"/>
        <family val="1"/>
      </rPr>
      <t>300*150</t>
    </r>
  </si>
  <si>
    <r>
      <rPr>
        <sz val="10"/>
        <rFont val="Times New Roman"/>
        <family val="1"/>
      </rPr>
      <t>Prozirni zastori</t>
    </r>
  </si>
  <si>
    <r>
      <rPr>
        <sz val="10"/>
        <rFont val="Times New Roman"/>
        <family val="1"/>
      </rPr>
      <t>160*210</t>
    </r>
  </si>
  <si>
    <r>
      <rPr>
        <sz val="10"/>
        <rFont val="Times New Roman"/>
        <family val="1"/>
      </rPr>
      <t>Ostala  potrošna  oprema  kupaonice  (sušilo za kosu, čaša, higijenski set i pribor, koš za otpadke, hotelske papuće, vrećica za rublje, frot. ogrtač…)</t>
    </r>
  </si>
  <si>
    <t>Ø40</t>
  </si>
  <si>
    <t>D 2.  DVOKREVETNA SOBA</t>
  </si>
  <si>
    <r>
      <rPr>
        <sz val="10"/>
        <rFont val="Times New Roman"/>
        <family val="1"/>
      </rPr>
      <t>90* 4*120</t>
    </r>
  </si>
  <si>
    <t>D 3.  HOTELSKI APARTMAN</t>
  </si>
  <si>
    <r>
      <rPr>
        <sz val="10"/>
        <rFont val="Times New Roman"/>
        <family val="1"/>
      </rPr>
      <t xml:space="preserve">140*140*60*
</t>
    </r>
    <r>
      <rPr>
        <sz val="10"/>
        <rFont val="Times New Roman"/>
        <family val="1"/>
      </rPr>
      <t>250</t>
    </r>
  </si>
  <si>
    <r>
      <rPr>
        <sz val="10"/>
        <rFont val="Times New Roman"/>
        <family val="1"/>
      </rPr>
      <t>Mini  kuhinja  s  plohom  za  blagovanje  i  2 stolice</t>
    </r>
  </si>
  <si>
    <r>
      <rPr>
        <sz val="10"/>
        <rFont val="Times New Roman"/>
        <family val="1"/>
      </rPr>
      <t>Klupski stolić</t>
    </r>
  </si>
  <si>
    <r>
      <rPr>
        <sz val="10"/>
        <rFont val="Times New Roman"/>
        <family val="1"/>
      </rPr>
      <t>Centralno rasvjetno tijelo(plafonjera luster)</t>
    </r>
  </si>
  <si>
    <t>D 4.  RECEPCIJA</t>
  </si>
  <si>
    <r>
      <rPr>
        <sz val="10"/>
        <rFont val="Times New Roman"/>
        <family val="1"/>
      </rPr>
      <t>Pult recepcije</t>
    </r>
  </si>
  <si>
    <r>
      <rPr>
        <sz val="10"/>
        <rFont val="Times New Roman"/>
        <family val="1"/>
      </rPr>
      <t>Police za ključeve</t>
    </r>
  </si>
  <si>
    <r>
      <rPr>
        <sz val="10"/>
        <rFont val="Times New Roman"/>
        <family val="1"/>
      </rPr>
      <t>Klupski dvosjed</t>
    </r>
  </si>
  <si>
    <r>
      <rPr>
        <sz val="10"/>
        <rFont val="Times New Roman"/>
        <family val="1"/>
      </rPr>
      <t>Stolica za pult recepcije</t>
    </r>
  </si>
  <si>
    <r>
      <rPr>
        <sz val="10"/>
        <rFont val="Times New Roman"/>
        <family val="1"/>
      </rPr>
      <t>Podni tepih</t>
    </r>
  </si>
  <si>
    <r>
      <rPr>
        <sz val="10"/>
        <rFont val="Times New Roman"/>
        <family val="1"/>
      </rPr>
      <t>Rasvjeta pulta recepcije</t>
    </r>
  </si>
  <si>
    <t>komad</t>
  </si>
  <si>
    <t xml:space="preserve"> komad</t>
  </si>
  <si>
    <t xml:space="preserve"> komada</t>
  </si>
  <si>
    <t>D 5.  RESTORAN</t>
  </si>
  <si>
    <r>
      <rPr>
        <sz val="10"/>
        <rFont val="Times New Roman"/>
        <family val="1"/>
      </rPr>
      <t>140*90</t>
    </r>
  </si>
  <si>
    <r>
      <rPr>
        <sz val="10"/>
        <rFont val="Times New Roman"/>
        <family val="1"/>
      </rPr>
      <t>80*90</t>
    </r>
  </si>
  <si>
    <r>
      <rPr>
        <sz val="10"/>
        <rFont val="Times New Roman"/>
        <family val="1"/>
      </rPr>
      <t>Sitni inventar</t>
    </r>
  </si>
  <si>
    <t>D 6.  KUHINJA</t>
  </si>
  <si>
    <r>
      <rPr>
        <sz val="10"/>
        <rFont val="Times New Roman"/>
        <family val="1"/>
      </rPr>
      <t>Roštilj</t>
    </r>
  </si>
  <si>
    <r>
      <rPr>
        <sz val="10"/>
        <rFont val="Times New Roman"/>
        <family val="1"/>
      </rPr>
      <t>Sitni inventar (pribor za obradu hrane, posuđe i sl.)</t>
    </r>
  </si>
  <si>
    <t>D 7.  LIFT</t>
  </si>
  <si>
    <r>
      <rPr>
        <sz val="10"/>
        <rFont val="Times New Roman"/>
        <family val="1"/>
      </rPr>
      <t>Stol okrugli</t>
    </r>
  </si>
  <si>
    <r>
      <rPr>
        <sz val="10"/>
        <rFont val="Times New Roman"/>
        <family val="1"/>
      </rPr>
      <t>Ø50</t>
    </r>
  </si>
  <si>
    <r>
      <rPr>
        <sz val="10"/>
        <rFont val="Times New Roman"/>
        <family val="1"/>
      </rPr>
      <t>Barska stolica</t>
    </r>
  </si>
  <si>
    <r>
      <rPr>
        <sz val="10"/>
        <rFont val="Times New Roman"/>
        <family val="1"/>
      </rPr>
      <t>Vitrina</t>
    </r>
  </si>
  <si>
    <r>
      <rPr>
        <sz val="10"/>
        <rFont val="Times New Roman"/>
        <family val="1"/>
      </rPr>
      <t>140*50</t>
    </r>
  </si>
  <si>
    <r>
      <rPr>
        <sz val="10"/>
        <rFont val="Times New Roman"/>
        <family val="1"/>
      </rPr>
      <t>Mini frižider za piće</t>
    </r>
  </si>
  <si>
    <r>
      <rPr>
        <sz val="10"/>
        <rFont val="Times New Roman"/>
        <family val="1"/>
      </rPr>
      <t>Stol za masažu</t>
    </r>
  </si>
  <si>
    <r>
      <rPr>
        <sz val="10"/>
        <rFont val="Times New Roman"/>
        <family val="1"/>
      </rPr>
      <t>Traka za trčanje</t>
    </r>
  </si>
  <si>
    <r>
      <rPr>
        <sz val="10"/>
        <rFont val="Times New Roman"/>
        <family val="1"/>
      </rPr>
      <t>Sobni bicikl</t>
    </r>
  </si>
  <si>
    <t>Lift</t>
  </si>
  <si>
    <t>UKUPNO</t>
  </si>
  <si>
    <r>
      <t xml:space="preserve">C                  </t>
    </r>
    <r>
      <rPr>
        <sz val="10"/>
        <color rgb="FF000000"/>
        <rFont val="Times New Roman"/>
        <family val="1"/>
        <charset val="204"/>
      </rPr>
      <t>KOLIČINA</t>
    </r>
  </si>
  <si>
    <r>
      <t xml:space="preserve">D                        </t>
    </r>
    <r>
      <rPr>
        <sz val="10"/>
        <color rgb="FF000000"/>
        <rFont val="Times New Roman"/>
        <family val="1"/>
        <charset val="204"/>
      </rPr>
      <t>CIJENA PO JEDINICI</t>
    </r>
  </si>
  <si>
    <r>
      <t xml:space="preserve">E                     </t>
    </r>
    <r>
      <rPr>
        <sz val="10"/>
        <color rgb="FF000000"/>
        <rFont val="Times New Roman"/>
        <family val="1"/>
        <charset val="204"/>
      </rPr>
      <t>UKUPNO</t>
    </r>
  </si>
  <si>
    <t>C.1.1.  VANJSKA I UNUTARNJA VODOVODNA MREŽA</t>
  </si>
  <si>
    <t xml:space="preserve">C.1.1.1. Iskop i zatrpavanje rova sa odvozom zemlje u zemljištu IV i V  kategorije za polaganje vodovodnih cijevi (sanitarna i hidrantska instalacija) izvan objekta. Prosječna širina rova 40 cm, a dubina 80 cm. U stavku uključiti i proširenje rova za vodomjerno okno. Obračun po m³ stvarno izvedenog iskopa zemlje u sraslom stanju.
</t>
  </si>
  <si>
    <r>
      <rPr>
        <sz val="10"/>
        <color rgb="FF000000"/>
        <rFont val="Times New Roman"/>
        <family val="1"/>
        <charset val="204"/>
      </rPr>
      <t>m³</t>
    </r>
  </si>
  <si>
    <r>
      <t xml:space="preserve">C.1.1.2. </t>
    </r>
    <r>
      <rPr>
        <sz val="10"/>
        <color rgb="FF000000"/>
        <rFont val="Times New Roman"/>
        <family val="1"/>
        <charset val="204"/>
      </rPr>
      <t>Dobava i razastiranje pijeska za izradu posteljice ispod vodovodnih cijevi i vodomjernog okna u sloju debljine 10 cm (alternativa je mršavi beton).</t>
    </r>
  </si>
  <si>
    <r>
      <t xml:space="preserve">C.1.1.3. </t>
    </r>
    <r>
      <rPr>
        <sz val="10"/>
        <color rgb="FF000000"/>
        <rFont val="Times New Roman"/>
        <family val="1"/>
        <charset val="204"/>
      </rPr>
      <t xml:space="preserve">Dobava, doprema i ugradnja polietilenskih cijevi PEHD, PE 100, za vanjski razvod sanitarne vode. Cijevi za nazivni tlak PN 10.
U cijenu uključen sav potreban rad, spojni i brtveni materijal.
ND32 - R5/4"
</t>
    </r>
  </si>
  <si>
    <t>m'</t>
  </si>
  <si>
    <t>C.1.1.4. Nabava, transport i ugradba, plastičnih  PPR cijevi za vodu i spojnog materijala (kao Wavin PPR ) za lokalni razvod sanitarne hladne, tople i cirkulacijske vode. Cijev je radne max. temparature 95°C (60°C pri 10 bara) i minimalnog nazivnog radnog tlaka 20 Bara (PN20). 
Instalacija se vrši sukladno prema DIN-u 1988, te higijenskim zahtjevima koji se reguliraju u propisima DINa 1988-2 i DINa 4753. Sustav mora biti u skladu sa HRN EN 15874-(1-4).
Po m’ cijevi uračuante obujmice kao i sav ostali materijal za pričvršćenja i ovjes cijevnog sustava te fazonski komadi.</t>
  </si>
  <si>
    <t>Hladna voda</t>
  </si>
  <si>
    <t>C.1.1.4.1. DN25 (du=16,6)mm - ND15</t>
  </si>
  <si>
    <t xml:space="preserve">m' </t>
  </si>
  <si>
    <t>C.1.1.4.2. DN32 (du=21,2)mm - ND20</t>
  </si>
  <si>
    <t>C.1.1.4.3. DN40 (du=26,6)mm - ND25</t>
  </si>
  <si>
    <t>C.1.1.4.4. DN50 (du=33,4)mm - ND32</t>
  </si>
  <si>
    <t>Topla voda</t>
  </si>
  <si>
    <t>C.1.1.4.5. DN25 (du=16,6)mm - ND15</t>
  </si>
  <si>
    <t>C.1.1.4.6. DN32 (du=21,2)mm - ND20</t>
  </si>
  <si>
    <t>C.1.1.4.7. DN40 (du=26,6)mm - ND25</t>
  </si>
  <si>
    <t>Recirkulacija</t>
  </si>
  <si>
    <t>C.1.1.4.8. DN25 (du=16,6)mm - ND15</t>
  </si>
  <si>
    <t>C.1.1.4.9. DN32 (du=21,2)mm - ND20</t>
  </si>
  <si>
    <r>
      <t xml:space="preserve">C.1.1.5. </t>
    </r>
    <r>
      <rPr>
        <sz val="10"/>
        <rFont val="Times New Roman"/>
        <family val="1"/>
        <charset val="204"/>
      </rPr>
      <t>Nabava, doprema i ugradnja  izolacije horizontalnog i vertikalnog razvoda  hladne i tople vode, toplinske vodljivosti izolacije 0,040 W/mK, debljine prema tehničkim uputama proizvođača. Izolacija kao Armaflex.</t>
    </r>
  </si>
  <si>
    <t xml:space="preserve">C.1.1.5.1. ND15 - DG 9 mm  </t>
  </si>
  <si>
    <t xml:space="preserve">C.1.1.5.2. ND20 - DG 13 mm  </t>
  </si>
  <si>
    <t xml:space="preserve">C.1.1.5.3. ND25 - DG 13 mm  </t>
  </si>
  <si>
    <t xml:space="preserve">C.1.1.5.4. ND32 - DG 13 mm  </t>
  </si>
  <si>
    <r>
      <t xml:space="preserve">C.1.1.6. </t>
    </r>
    <r>
      <rPr>
        <sz val="10"/>
        <rFont val="Times New Roman"/>
        <family val="1"/>
        <charset val="204"/>
      </rPr>
      <t>"Nabava, doprema i ugradnja  slobodno protočnih zapornih ventila.
Ventil se ugrađuje pred svakim izljevnim mjestom posebno za hladnu i toplu vodu - za sudoper, perilice."
ND15</t>
    </r>
  </si>
  <si>
    <t>kom</t>
  </si>
  <si>
    <r>
      <t xml:space="preserve">C.1.1.7. </t>
    </r>
    <r>
      <rPr>
        <sz val="10"/>
        <rFont val="Times New Roman"/>
        <family val="1"/>
        <charset val="204"/>
      </rPr>
      <t xml:space="preserve">Nabava, doprema i ugradnja  zapornih ventila s ispustom.
Obračun se vrši po komadu komlpetno montiranog i ispitanog ventila:
</t>
    </r>
  </si>
  <si>
    <t>C.1.1.7.1. ND15</t>
  </si>
  <si>
    <t>C.1.1.7.2. ND20</t>
  </si>
  <si>
    <t>C.1.1.7.3. ND25</t>
  </si>
  <si>
    <t>C.1.1.8. Nabava, doprema i ugradnja kuglastog ventila.
Obračun se vrši po komadu kompletno montiranog i ispitanog ventila:</t>
  </si>
  <si>
    <t>C.1.1.8.1. NO15</t>
  </si>
  <si>
    <t>C.1.1.8.2. NO20</t>
  </si>
  <si>
    <t>C.1.1.9. Nabava, doprema i ugradnja reducir ventila - regulatora tlaka vode u sustavu tople vode koji se montira pred spremnikom, sljedeće dimenzije:
ND25</t>
  </si>
  <si>
    <t>C.1.1.10. Nabava, doprema i ugradnja odvajača nečistoća koji se montira pred spremnikom, sljedeće dimenzije:
ND25</t>
  </si>
  <si>
    <t>C.1.1.11. Nabava, doprema i ugradnja termostatskog miješajućeg troputnog ventila za sanitarnu vodu, sljedeće dimenzije:
ND25</t>
  </si>
  <si>
    <t xml:space="preserve">C.1.1.12. Dobava i ugradnja cirkulacijske pumpe s mokrim rotorom za ugradnju u cjevovod proizvođača Grundfos ili drugi jednakovrijedan proizvod slijedećih karakteristika:
Tip pumpe Grundfoss tip Comfort UP 15-14 B(UT)
G=0,4m³/h
medij sanitarna voda </t>
  </si>
  <si>
    <t>C.1.1.13. Dobava i montaža modularnog višefunkcijskog termostatskog cirkulacijskog ventila MTCV (tip B) u izvedbi bez pomoćne energije s automatskom dezinfekcijom  (uključiti termometar u dodatnoj opremi). MTCV je višenamjenski termostatski balans ventil koji uspostavlja toplinsku ravnotežu  u instalacijama tople vode održavanjem konstantne temperature u sustavu čime ograničava protok u cirkulacijskim cijevima na najmanju potrebnu razinu.
ND15</t>
  </si>
  <si>
    <t xml:space="preserve">C.1.1.14. Betoniranje šahte vodomjera. Debljina dna  šahte 0,2m, debljina zidova 0,2m  i debljina armirano  betonske ploče 0,15m. U stavku uključiti obostranu oplatu te čeličnu armaturu. </t>
  </si>
  <si>
    <t>C.1.1.14.1. beton klase C 16/20 - dno i zidovi</t>
  </si>
  <si>
    <t>m3</t>
  </si>
  <si>
    <t>C.1.1.14.2. beton klase  C 25/30  – a. b.ploča</t>
  </si>
  <si>
    <t>C.1.1.15. Dobava i ugradnja vodomjera, krilastog za sanitarnu vodu te vodomjera za hidrantsku mrežu proizvođača IKOM Zagreb, za ugradnju u vodomjerno okno.</t>
  </si>
  <si>
    <t>C.1.1.15.1. ND32-za sanitarnu vodu</t>
  </si>
  <si>
    <t xml:space="preserve"> komplet  </t>
  </si>
  <si>
    <t>C.1.1.15.2. ND65-za hidrantsku mrežu</t>
  </si>
  <si>
    <t>C.1.1.16. Cijevna armatura za spajanje kućnog vodomjera koja se sastoji od sljedećih elemenata:</t>
  </si>
  <si>
    <t>C.1.1.16.1. nepovratni ventil               ND32mm</t>
  </si>
  <si>
    <t xml:space="preserve"> kom  </t>
  </si>
  <si>
    <t>C.1.1.16.2. kuglasta slavina, pipac     ND32mm</t>
  </si>
  <si>
    <t>C.1.1.16.3. filter                                ND32mm</t>
  </si>
  <si>
    <t>C.1.1.16.4.nepovratni ventil               ND65mm</t>
  </si>
  <si>
    <t>C.1.1.16.5. kuglasta slavina, pipac      ND65mm</t>
  </si>
  <si>
    <t>C.1.1.16.6. filter                                 ND65mm</t>
  </si>
  <si>
    <t>C.1.1.17. Spajanje na postojeću cijev gradskog vodovoda. Izvodi javno vodoprivredno komunalno poduzeće uključivo radove i materijal. Spoj izvesti odgovarajućim za specificirane cijevi. Dimenzija priključka ND100.</t>
  </si>
  <si>
    <t>C.1.1.18. Dobava i ugradnja vratašaca ispred instalacijskih šahti i ventila za zatvaranje kako bi se omogućio pristup istima. Vratašca su limena pocinčana  dimenzija 20x20cm.</t>
  </si>
  <si>
    <t>C.1.1.19. Izrada p. požarnih prolaza za plastične cijevi kroz zidove požarnih sektora. Skop se izvodi sa oblaganjem cijevi Unicollar obujmicom na obje strane zida. Zračnost između cijevi i zida ispuniti zvučnom izolacijom.</t>
  </si>
  <si>
    <t>C.1.1.20. Sitni potrošni materijal vezan uz montažu  cjevovoda koji uključuje nosače, ovjese, čelične tiple, kisik, plin, elektrode, kudjelju i ostalo. 
obračun po broju sanitarnih sklopova</t>
  </si>
  <si>
    <t>C.1.1.21. Ispitivanje cjevovoda na tlak prema propisanim smjernicama. Punjenje cjevovoda vodom te tlačenje sa uporabom pumpe na tlak od 15 bar.</t>
  </si>
  <si>
    <t>C.1.1.22. Ispiranje i dezinfekcija cjevovoda sa analizom vode od strane Zavoda za javno zdravstvo. U cijenu uračunata dobava Analitičkog izvješća o higijenskoj ispravnosti sanitarne vode.</t>
  </si>
  <si>
    <t xml:space="preserve">C.1.1.23. Prikupljanje i izrada primopredajne dokumentacije  uključivo sa svim potrebnim izjavama o svojstvima ugrađenog materijala te troškovi vezani uz tehnički pregled. </t>
  </si>
  <si>
    <t xml:space="preserve">m2 </t>
  </si>
  <si>
    <t>UKUPNO VANJSKA I UNUTARNJA VODOVODNA MREŽA</t>
  </si>
  <si>
    <t>C.1.2.  UNUTARNJA HIDRANTSKA MREŽA</t>
  </si>
  <si>
    <t>NAPOMENA:
Jedinične cijene pojedinih stavaka zaračunate su sa cjelokupnom vrijednosti materijala uključujući montažu, transport, prijenos, skele, izradu i zatvaranje zidnih i podnih usjeka i sl.</t>
  </si>
  <si>
    <t>C.1.2.1. Izrada šlica u betonskom zidu za polaganje cijevi za hidrantsku instalaciju u objektu. Dimenzije šlica 10x10 cm. Uključuje i zatvaranje istog nakon izvedbe montaže. Obračun po m' izvedenog šlica.</t>
  </si>
  <si>
    <t>C.1.2.2. Dobava i montaža vodovodnih pocinčanih cijevi za unutarnju hidrantsku mrežu. Cijevi se  vode vidljivo učvrščene o zidove. Cijevi obojati sa uljenom bojom sa prethodnim odmašćivanjem. U cijenu uključen sav rad i material za cjevovod, fitinzi, obujmice za ovješenje i pričvrščenje o zidove, izolacija, te tlačna proba.</t>
  </si>
  <si>
    <t>C.1.2.2.1. ND50</t>
  </si>
  <si>
    <t>C.1.2.2.2. ND65</t>
  </si>
  <si>
    <t>C.1.2.3. Cijevna armatura za sustave hidrantske instalacije. Uključivo sa navojnim spojnim fazonskim komadima a sljedećih dimenzija i tipova.
- Kuglasti ventili ND 50 mm</t>
  </si>
  <si>
    <t xml:space="preserve">C.1.2.4. Dobava i ugradba zidnog hidrantskog ormarića. Ormarić vel. 500x500x142mm ugraditi u (na) zid (prema projektu), a opremiti ga sa sljedećom opremom:
   - priključna cijev ND 50
   - priključni ventil ND 50 sa stabilnom
     spojkom - C (52mm)
   - 15 m' vatrogasnog trevira crijeva ND 50
     sa spojnicama C
   - mlaznica za vodu UR-RP-2                                     </t>
  </si>
  <si>
    <t xml:space="preserve">C.1.2.4. Dobava i ugradba zidnog hidrantskog ormarića. Ormarić vel. 500x500x142mm ugraditi u (na) zid (prema projektu), a opremiti ga sa sljedećom opremom:
   - priključna cijev ND 50
   - priključni ventil ND 50 sa stabilnom
     spojkom - C (52mm)
   - 15 m' vatrogasnog trevira crijeva ND 50
     sa spojnicama C
   - mlaznica za vodu UR-RP-2   
 - mikroprekidač
Sve komplet ugrađeno i spojeno na dovod vode.                                  </t>
  </si>
  <si>
    <t>C.1.2.5.Ispitivanje cjevovoda i uređaja hidrantske instalacije uključujući dobavu isprava o sukladnosti od ovlaštenog poduzeća.</t>
  </si>
  <si>
    <t>C1.3.  VANJSKA FEKALNA KANALIZACIJA</t>
  </si>
  <si>
    <t>C.1.3.1. Iskop i zatrpavanje rova sa odvozom zemlje u zemljištu IV i V  kategorije za polaganje fekalnih kanalizacijskih cijevi izvan građevine. Prosječna širina rova 60 cm, a dubina rova 80 cm. U stavku uključiti i proširenje rova za reviziona okna. Obračun po m³ stvarno izvedenog iskopa zemlje u sraslom stanju. Stavka obuhvaća zatrpavanje rova u slojevima sa zbijanjem materijala te odvoz preostalog materijala.</t>
  </si>
  <si>
    <t xml:space="preserve">m³ </t>
  </si>
  <si>
    <t>C.1.3.2. Dobava i razastiranje pijeska za izradu posteljice ispod kanalizacijskih cijevi, revizionih okana u sloju debljine 10 cm (alternativa je mršavi beton).</t>
  </si>
  <si>
    <t>C.1.3.3. Dobava i polaganje kanalizacijskih cijevi za fekalnu kanalizaciju iz tvrdog PVC-a klase SN2, a prema standardu EN 1401 za temeljnu horizontalnu kanalizaciju. Uključivo dobava i montaža fazonskih komada. Stavka obuhvaća spuštanje cijevi na sloj pijeska i polaganje cijevi po niveleti u pravcu toka vode u cijevima, brtvljenje gumenim brtvama, te ispitivanje na vodonepropusnost, kao i priključke na reviziona okna.
- PVC ND150</t>
  </si>
  <si>
    <t>C.1.3.4. Dobava i ugradnja prijelaznih komada  kanalizacionih cijevi iz tvrdog PVC-a klase SN2, a prema standardu EN 1401 za temeljnu horizontalnu  oborinsku  i fekalnu kanalizaciju. 
- obračun izvršiti u postotku od ukupne cijene (20%)</t>
  </si>
  <si>
    <t xml:space="preserve">C.1.3.5. Izrada revizionih okana za fekalnu kanalizaciju izvan objekta. Obodni zidovi i dno od armiranog betona C25/30, sa izvedbom debljine 2 cm cem. glazure na zidovima i dnu sa zaobljenim sastavima. Zidovi debljine 20 cm, dno debljine 20 cm. Sa gornje strane okno snabdjeti tipskim poklopcem dim. 60x60cm. Na dnu okna izvesti kinetu. Ugradba penjalica u revizionim oknima. Komplet sve izvedeno.
- okno dimenzija: 100x100  dub cca 60 cm </t>
  </si>
  <si>
    <t>C.1.3.6. Ugradnja i izrada ljevanoželjeznih poklopaca kanalizacijskih šahti i okna vodomjera prema specifikaciji:
- tipski poklopci dimenzija 60x60 cm</t>
  </si>
  <si>
    <t>C.1.3.7. Ispitivanje horizontalne kanalizacije na vodonepropusnost sa dobavom Zapisnika o provedenom ispitivanju vodonepropusnosti ugrađene kanalizacijske instalacije od ovlaštene ustanove ili tvrtke.
- obračun po m'</t>
  </si>
  <si>
    <t>C.1.3.8. Dobava sve primopredajne dokumentacije i izjava o svojstvima za ugrađene materijale te uključiti sve troškove vezane za tehnički pregled instalacije.</t>
  </si>
  <si>
    <t>UKUPNO VANJSKA FEKALNA KANALIZACIJA</t>
  </si>
  <si>
    <t>C.1.4.  UNUTARNJA KANALIZACIJSKA MREŽA</t>
  </si>
  <si>
    <t xml:space="preserve">C.1.4.1. Dobava i ugradnja cijevi i spojnih komada izrađenih od termoplastike ojačane mineralima - Phonoline niskošumne cijevi od  ALPRO-ATT  za instalaciju vertikala te horizontalnog razvoda fekalne kanalizacije u slojevima poda ili prezidnom sistemu od sanitarnih uređaja do vertikala ili horizontalne kanalizacije. Cijevi se spajaju putem naglavka i brtve prema tehničkom listu proizvođača. Stavka uključuje i fazonske komade. Cijevi su sljedećih dimenzija i količina: </t>
  </si>
  <si>
    <t xml:space="preserve">C.1.4.1.1. DN50                             </t>
  </si>
  <si>
    <t xml:space="preserve">C.1.4.1.2. DN 75 </t>
  </si>
  <si>
    <t xml:space="preserve">C.1.4.1.3. DN 110                             </t>
  </si>
  <si>
    <t>C.1.4.1.5. DN125 mm</t>
  </si>
  <si>
    <t>C.1.4.1.5. DN150 mm</t>
  </si>
  <si>
    <t>C.1.4.2. Dobava i ugradba ljevano željeznih cijevi kao DUCTILE i pripadajućih fazonskih komada za vidljivi dio fekalne vode od sanitarnih uređaja do vertikala ili horizontalne kanalizacije. U cijenu uračunat kompletan rad i materijal, te spojevi sa sanitarnim uređajima, sifonima i odvodnim cijevima.
- DN110 mm</t>
  </si>
  <si>
    <t>C.1.4.3. Po m’ cijevi obračunati potreban broj koljena, račvi, kompenzacijskih spojnica, redukcija i dr. spojnih elemenata te obujmice i sav ostali materijal za pričvršćenje i vješanje cijevnog sustava.
obračun izvršiti u postotku od ukupne cijene (20%)</t>
  </si>
  <si>
    <t xml:space="preserve">C.1.4.4. Zidni plastični podžbukni sifon stroja za pranje posuđa.
- DN 50mm               </t>
  </si>
  <si>
    <t>C.1.4.5. Dobava i ugradba revizije na dnu vertikala  fekalne kanalizacije na vertikalnim šahtama ili u zidu. U cijenu uračunat sav rad i materijal.
-DN110</t>
  </si>
  <si>
    <t>C.1.4.6. Dobava i ugradba PVC podnih sifona za kupaonice. Podni sifon je plitke izvedbe (75mm), a kao proizvod Advantix-Viega ili drugi jednakovrijedni proizvod. Uključivo sa pravokutnom rešetkom iz plemenitog metala dimenzije 100x100, O prstenom te suhim zatvaračem.
- DN50mm sa horizontalnim izljevom te pomičnim uljevnim priključkom</t>
  </si>
  <si>
    <t>C.1.4.7. Dobava i ugradba odušnih završetaka fekalne kanalizacije od PVC cijevi. Spajanje cijevi na  kolčak sa gumenom brtvom. U cijenu uračunat kompletan rad i materijal, obloga fekalne vertikale s limenim opšavom na krovu ili završetak na fasadu, te zaštitna mrežica sa obujmicom na završetku.
- DN 75mm</t>
  </si>
  <si>
    <t>C.1.4.8. Dobava i ugradba automatskog odzračnog ventila kao studor ili drugi jednakovrijedan proizvod.</t>
  </si>
  <si>
    <t>C.1.4.9. Izrada protupožarnih prolaza cjevovoda kroz različite požarne sektore (zid/strop). Protupožarni prolaz se izvodi sa proturnom cijevi dvije dimenzije većoj od cjevovoda (ND), a duljine 2x2 cm dužoj od zida. U međuprostoru se umeću azbestne pletenice u 3 sloja ili mineralna vuna u punoj dužini. 
- DN110</t>
  </si>
  <si>
    <t>C.1.4.10. Sitni ovjesni i pričvrsni materijal.
-obračun po broju sanitarnih sklopova</t>
  </si>
  <si>
    <t>C.1.4.11. Ispitivanje instalacije kanalizacije na funkcionalnost i vodonepropusnost sa dobavom Zapisnika o provedenom ispitivanju vodonepropusnosti instalacije.</t>
  </si>
  <si>
    <t>C.1.5.  SANITARNA OPREMA</t>
  </si>
  <si>
    <t>NAPOMENA:
Prilikom izbora sanitarne opreme obavezno ishoditi suglasnost investitora ili projektanta interijera glede tipa, kvalitete, boje, dizajna i cijene. Izbor i ugradba opreme bez suglasnosti investitora ili projektanta interijera neće se priznati, a svi troškovi ići će na račun izvođača radova.</t>
  </si>
  <si>
    <t>C.1.5.1. Dobava i ugradba umivaonika za konzolnu ugradnju od keramike I klase (VILLEROY@BOCH, DOLOMITE ili drugi jednakovrijedan proizvod), boje i tipa prema izboru investitora ili projektanta interijera. Kompletirano sa:
- odvodnim poniklovanim ø32 sifonom,
- stojećom baterijom za priključak na vodovodnu instalaciju, kutnim ventilom ND15.
- zidnim ogledalom veličine cca 50x40 cm sa etažerom, zidnim dispenserom za tekući sapun, držačem papirnatih ručnika te plastičnom košarom za otpatke sa nožnim otvaranjem. Komplet ugrađenou sanitarni čvor kuhinje i spremno za uporabu. 
dim. 42x34 cm</t>
  </si>
  <si>
    <t>C.1.5.2. Dobava i ugradba ugradbenog umivaonika od keramike I klase (VILLEROY@BOCH, DOLOMITE ili drugi jednakovrijedan proizvod), sa radnom pločom od "Kerocka" ili tome slično, boje i tipa prema izboru investitora ili projektanta interijera. Kompletirano sa:                                                                                                                                                                                                                                                                                                                                                                                                                                                                                                                  
- odvodnim poniklovanim ø32 sifonom,
- stojećom baterijom za priključak na vodovodnu instalaciju, kutnim ventilom ND15.
- zidnim ogledalom veličine cca 50x40 cm sa etažerom, zidnim dispenserom za tekući sapun, držačem papirnatih ručnika te plastičnom košarom za otpatke sa nožnim otvaranjem. Komplet ugrađeno i spremno za uporabu.</t>
  </si>
  <si>
    <t>C.1.5.2.1. dim. 52x35 cm, ploča dim. 80-115 x 50 cm</t>
  </si>
  <si>
    <t>C.1.5.2.2. dim. Ø36 cm, ploča dim. 95-140 x 50 cm</t>
  </si>
  <si>
    <t xml:space="preserve">C.1.5.3. Dobava i ugradba WC sustava koji se sastoji od konzolne WC školjke od keramike (VILLEROY@BOCH, DOLOMITE, INKER ili drugi jednakovrijedan proizvod) sa stražnjim izljevom. Uključivo i demontažno sjedalo sa poklopcem i uzidnim vodokotlićem, montiranim kao Duofix-Geberit sistem ili drugi jednakovrijedan proizvod koji uključuje: 
- instalacijski element za WC školjku visine 112 cm (kao Geberit Duofix ili drugi jednakovrijedan proizvod) komplet s niskošumnim ugradbenim vodokotlićem (6 lit.) i jednokoličinskom metalnom CrNi tipkom za aktiviranje ispiranja štednom stop funkcijom (Geberit Mambo ili drugi jednakovrijedan proizvod). Instalacijski element je samonosiv s integriranim kutnim ventilom priključka vode 1/2", niskošumnim uljevnim ventilom (&lt;20dB/3bar), odvodnim koljenom ø90/110 sa zvučnoizoliranom obujmicom, spojnim komadom za WC školjku, manžetnom i pričvrsnim vijcima. Uključuje i: 
- zidni nosač s WC četkom i držač toalet papira od inoxa. 
Komplet ugrađeno i spremno za uporabu. </t>
  </si>
  <si>
    <t>C.1.5.4. Dobava, prijenos i montaža kompletnog pisoara koji se sastoji od:
-keramičkog pisoara Geberit model Selva ili drugi jednakovrijedan proizvod sa skrivenim priključkom vode i sifonom te integriranim senzorskim  uređajem za aktiviranje ispiranja (mrežno napajanje). Potrošnja vode 0,5litara po ispiranju prema EN 13407
- montažnog instalacijskog elementa za pisoar visine ugradnje 112-130 cm s ugradbenim setom uređaja za aktiviranje ispiranja. Instalacijski element samonosiv za ugradnju u suhomontažnu zidnu ili predzidnu konstrukciju obloženu gipskartonskim pločama, komplet s integriranim prigušnim ventilom priključka vode ½", vijcima za učvršćenje keramike i svim potrebnim pričvrsnim priborom i spojnim materijalom 
Obračun po komadu.</t>
  </si>
  <si>
    <t>C.1.5.5. Dobava i ugradba tuš-kade  vel. 80x140 cm, iz akrila / qarila  (VILLEROY@BOCH, DOLOMITE, INKER ili drugi jednakovrijedan proizvod) sa nesklizajućom površinom te sljedećom opremom: 
- jednoručna zidna tuš baterija sa gibljivim crijevom, tuš mlaznica s perolatorom s namjestivim protokom vode, inox vertikalni nosač prskalice, spojeno na dovod vode,
- podna odvodna armatura (top sifon) sa horizontalnim odljevom, 
- zidni držač sapuna i nosač ručnika iz inoxa. 
Ugradba u sanitarnim čvorovima soba.</t>
  </si>
  <si>
    <t xml:space="preserve">C.1.5.6. Dobava i ugradnja opreme za kuhinjske sudopere :
-jednoručne stojeće mješalice za sudoper s pomičnom izljevnom cijevi,
-izljevni sifon za jednodijelni sudoper.
</t>
  </si>
  <si>
    <t>C.1.5.7. Dobava i ugradnja sanitarne galanterije u sanitarnim čvorovima.
- komplet po sanitarnom čvoru</t>
  </si>
  <si>
    <t>UKUPNO SANITARNA OPREMA</t>
  </si>
  <si>
    <t>C.1.6.  GRAĐEVINSKA PRIPOMOČ I RADOVI</t>
  </si>
  <si>
    <t>C.1.6.1. Izrada i obrada šliceva u podu za polaganje vodovodnih i kanalizacijskih cijevi. Uključivo sa potpunom obradom istih nakon izvršene montaže.</t>
  </si>
  <si>
    <t>C.1.6.1.1. vodovodne cijevi</t>
  </si>
  <si>
    <t>C.1.6.1.1. kanalizacijske cijevi</t>
  </si>
  <si>
    <t xml:space="preserve">C.1.6.2.Izrada i obrada šliceva u zidu za polaganje vodovodnih i kanalizacijskih cijevi. Uključivo sa potpunom obradom istih nakon izvršene montaže. </t>
  </si>
  <si>
    <t>C.1.6.2.1. vodovodne cijevi</t>
  </si>
  <si>
    <t>C.1.6.2.1. kanalizacijske cijevi</t>
  </si>
  <si>
    <t xml:space="preserve">C.1.6.3. Izrada nacrta građevinskih detalja iz prethodnih stavki uz nužne  proračune i dokaznice mjera. </t>
  </si>
  <si>
    <t>UKUPNO GRAĐEVINSKA PRIPOMOČ I RADOVI</t>
  </si>
  <si>
    <t>C.2.1.  VRV SUSTAV</t>
  </si>
  <si>
    <t>kompl.</t>
  </si>
  <si>
    <t xml:space="preserve">KHRQ22M20T </t>
  </si>
  <si>
    <t xml:space="preserve">KHRQ22M29T9 </t>
  </si>
  <si>
    <t xml:space="preserve">Φ 6,4 </t>
  </si>
  <si>
    <t>m.</t>
  </si>
  <si>
    <t>Φ 9,5</t>
  </si>
  <si>
    <t>Φ 12,7</t>
  </si>
  <si>
    <t>Φ 15,9</t>
  </si>
  <si>
    <t>Φ 19,1</t>
  </si>
  <si>
    <t>Φ 22,2</t>
  </si>
  <si>
    <t>XG  13 x 022</t>
  </si>
  <si>
    <t>kom.</t>
  </si>
  <si>
    <t>NO 32</t>
  </si>
  <si>
    <t>m</t>
  </si>
  <si>
    <t>m2.</t>
  </si>
  <si>
    <t>kg.</t>
  </si>
  <si>
    <t>kg</t>
  </si>
  <si>
    <t xml:space="preserve">Izrađuje se prilikom montaže na licu mjesta, te antikorozivno zaštićuju.  </t>
  </si>
  <si>
    <t xml:space="preserve">2. Unutrašnje zidne jedinice VRV sustava
Unutarnja  jedinica VRV sustava sa maskom  predviđena za  montažu na zid, opremljena ventilatorom, izmjenjivačem topline s direktnom ekspanzijom freona, elektronskim ekspanzijskim ventilom, te svim potrebnim elementima za zaštitu, kontrolu i regulaciju uređaja i temperature.
</t>
  </si>
  <si>
    <t xml:space="preserve">14. Konzole, oslonci i ovjesi cjevovoda, kompletirano sa sidrenim vijcima, tiplima i maticama za postavljanje cijevnog razvoda.
Izrađuje se prilikom montaže na licu mjesta, te antikorozivno zaštićuju.  </t>
  </si>
  <si>
    <t>16. Tlačna proba cjelokupne freonske instalacije dušikom pod tlakom od 38 bar, u vremenu 24 sata i vakuumiranje freonske instalacije pod tlakom od -755 mmHg, vrijeme 1h za svaku granu posebno.</t>
  </si>
  <si>
    <t>18. Prateći građevinski radovi potrebni za montažu navedene opreme i cjevovoda kao što su proboji kroz zidove i međukatnu konstrukciju,  učvršćenje zidnih čahura, oslonaca i nosača cjevovoda.</t>
  </si>
  <si>
    <t xml:space="preserve">19. Montaža navedene opreme do stanja pune funkcionalnosti. U stavku uključeni pripremno završni radovi, puštanje u pogon, probni pogon, balansiranje, podešavanje i ispitivanje. </t>
  </si>
  <si>
    <t>UKUPNO VRV SUSTAV</t>
  </si>
  <si>
    <t>C.2.2.  SUSTAV PRIPREME PTV</t>
  </si>
  <si>
    <t>1. Altherma Low Temperature - Split
Dizalica topline za grijanje te grijanje potrošne tople vode. Uređaj je optimiziran za niskoenergetske objekte sa širokim rasponom modulacije inverterskog kompresora. Sastoji se od unutarnje i vanjske jedinice.
Unutarnja jedinica predstavlja hydrobox u kojemu je uključena višebrzinska pumpa, izmjenjivač topline voda-rashladni medij, dodatni elektrogrijač, sigurnosni ventil, odzračni lončić, el.ormarić, ekspanzijska posuda 10 l, manometar, hvatač nečistoće i upravljač.
"Vanjska jedinica namjenjena je za vanjsku montažu - s ugrađenim hermetičkim scroll inverterskim kompresorom,  zrakom hlađenim izmjenjivačem i svim potrebnim elementima za zaštitu, kontrolu i regulaciju uređaja (Inverter Control) i funkcionalni rad. Rashladni medij je
R-410A. Jedinica ima ugrađen dodatni elektro ekspanzijski ventil optimiziran za injektiranje tekuće faze, HOT GAS cijev za održavanje pozitivne temperature prije i za vrijeme defrosta, SUB COOL pass - dodatno brtvljenje dna izmjenjivača koje sprječava hlađenje protokom zraka."</t>
  </si>
  <si>
    <t xml:space="preserve">Sustav uključuje isporuku svih senzora, izolacijsku posudu za prikupljanje kondenzata i cijevnu izolaciju (proizvod Daikin tip: EKHBDP) osim senzora spremnika potrošne tople vode i troputog motornog ventila.
U stavku uključen daljinski upravljač:
Žičani daljinski upravljač EKRUCBL6 (uključeno u cijenu)
Korisničko sučelje na hrvatskom i engleskom jeziku
Tavica kondenzata unutarnje jedinice
Proizvod DAIKIN tip EKHBDPC2 (uključeno u cijenu)
Šifra proizvoda : EKHBDPC2
Proizvod kao DAIKIN ERLQ016CV3 + EHBH16CB3V, Altherma Low temperature -Split ili jednakovrijedno.
</t>
  </si>
  <si>
    <t xml:space="preserve">Spremnik PTV-a sa svih je strana
toplinski izoliran mekanom PUR pjenom,
a izvana prevucen plastikom,
vitosrebrne boje.
Volumen spremnika:                500  l
Ukupne dimenzije s toplinskom izolacijom
Duljina:                          850 mm
Širina:                           898 mm
Visina:                          1955 mm
Mjere za unos
Duljina:                          650 mm
Širina:                           835 mm
Visina:                          1844 mm
Pregibna mjera
pojedinacne celije:              1860 mm
Težina s toplinskom
izolacijom:                        kg
Volumen spremnika:                181  l
Ukupne dimenzije s toplinskom izolacijom
Duljina:                          mm
Širina:                           mm
Visina:                           mm
Mjere za unos
Duljina:                          mm
Širina:                           mm
Visina:                           mm
Pregibna mjera
pojedinacne celije:               mm
Težina s toplinskom
izolacijom:                        kg
</t>
  </si>
  <si>
    <t>2. Okomito stojeci spremnik PTV-a s jednom
ogrjevnom spiralom. Za zagrijavanje
pitke vode u spoju s kotlovima za
grijanje. Izgraden prema DIN 4753.
Ispunjava zahtjeve radnog lista DVGW
W 551. Za instalacije grijanja prema
DIN 4751.
Dozv. temperature polaznog voda
ogrjevne vode do 160°C. Za temperature
pitke vode do 95°C.
Dozv. pogonski pretlak:
- sa strane ogrjevne vode do 25 bar
- sa strane pitke vode do 10 bar.
Spremnik i ogrjevna spirala od celika
(materijal St37-2) zašticeni od
korozije zahvaljujuci dvoslojnom
pocakljenju Ceraprotect. Dodatna
katodna zaštita magnezijskom zaštitnom
anodom. Izvedba C prema DIN 1988-2,
s otvorom za cišcenje i nadzor
sprijeda.</t>
  </si>
  <si>
    <t>Opseg isporuke:
Spremnik PTV-a sa zasebno zapakiranom
toplinskom izolacijom, magnezijskom
zaštitnom anodom, nogama za postavlja-
nje i zavarenom uranjajucom cahurom za
osjetnik temperature spremnika, odn.
regulator temperature.
Bestell-Nr.: Z002576
Proizvod VIESSMANN Vitocell 100-V
(tip CVA) volumena 500 lit. sa elektro grijačem 6 kW /1-230V ili jednakovrijedno.</t>
  </si>
  <si>
    <t>3. Predizolirane bakrene cijevi u kolutu za freonsku instalaciju plinske i tekuće faze namjenjene za rashladni medij R-410A . U kompletu sa spojnicama i koljenima, spojnim i pričvrsnim materijalom. Cijevi moraju biti odmašćene, očišćene i osušene prije ugradnje.</t>
  </si>
  <si>
    <t>R3/4"</t>
  </si>
  <si>
    <t xml:space="preserve">kom. </t>
  </si>
  <si>
    <t xml:space="preserve">4. Oblaganje izoliranih cijevnih dionica razvoda freona položenih na otvorenom prostoru AL limom debljine 0,55mm. 
</t>
  </si>
  <si>
    <t>5. Postolja vanjskih klima jedinica, konzolna, izrađena iz vruče pocinčanih čeličnih profila.</t>
  </si>
  <si>
    <t>6. Kuglasta slavina, MS, navojna NP6</t>
  </si>
  <si>
    <t>7. Termometar bimetalni promjer D80mm, mjerno područje 0-120oC, s uranjajućom čahurom.</t>
  </si>
  <si>
    <t>8. Manometar promjera D80mm, priključak 1/2", mjerno područje 0-6 bara. U stavku uključena pripadajuća MS manometarska slavina 1/2".</t>
  </si>
  <si>
    <t xml:space="preserve">9. Armatura za ogrijevnu i rashladnu omekšanu vodu
PP slavina, navojni, MS, NP6, s produžetkom za priključenje gumenog crijeva
R3/4"
</t>
  </si>
  <si>
    <t xml:space="preserve">11. Toplinska izolacija cijevnog razvoda ogrijevne vode izolacijom parozaporne strukture kao proizvod ARMACELL ili jednakovrijedno
*cijevna tip Armacell
XG-13x022
</t>
  </si>
  <si>
    <t xml:space="preserve">12. Sigurnosni ventil 1/2"", tlak otvaranja 6 bara.
</t>
  </si>
  <si>
    <t>13. Membranska ekspanzijska posuda sa zračnim jastukom za sanitarnu pitku vodu.
Proizvod kao ELBI tip B5 volumena 5 litara, priključak 3/4", max radni tlak 10 bara.</t>
  </si>
  <si>
    <t>15. Sitni potrošni materijal (vijci,vijci, matice, spojnice i sl.) potrebni za montažu navedene opreme.</t>
  </si>
  <si>
    <t>17. Vakumiranje cijevnog razvoda, te dopunjavanje cijevnog razvoda radnom tvari R410A do propisane količine. Predviđena količina nadopune plina 1kg.</t>
  </si>
  <si>
    <t>20. Izrada pogonskog uputstva sa shemom sustava, ostakljeno i uokvireno, te izrada potrebnih natpisnih pločica na cjevovodima, armaturi i opremi.</t>
  </si>
  <si>
    <t>21. Transport materijala i alata do gradilišta, te povrat alata i preostalog materijala, uključivo horizontalni i vertikalni transport unutar gradilišta.</t>
  </si>
  <si>
    <t>22. Pripremno - završni radovi na gradilištu, uključivo čišćenje i uređenje gradilišta.</t>
  </si>
  <si>
    <t>UKUPNO SUSTAV PRIPREME PTV</t>
  </si>
  <si>
    <t>C.2.3.  SUSTAV VENTILACIJE</t>
  </si>
  <si>
    <t>m2</t>
  </si>
  <si>
    <t>f160mm</t>
  </si>
  <si>
    <t>f110mm</t>
  </si>
  <si>
    <t>U stavku uključeni pripadajući fazonski komadi (koljena, T-komadi…) i svi elementi (spojnice, brtve...) potrebni za povezivanje cjevovoda do stanja pune funkcionalnosti.</t>
  </si>
  <si>
    <t>UKUPNO SUSTAVI VENTILACIJE</t>
  </si>
  <si>
    <t>UKUPNO UNUTARNJA HIDRANTSKA MREŽA</t>
  </si>
  <si>
    <t>UKUPNO UNUTARNJA KANALIZACIJSKA MREŽA</t>
  </si>
  <si>
    <t>1. VRV/VRT (variant refigerent volume / temperature) vanjska jedinica u izvedbi aerotermalne toplinske pumpe sa ugrađenim hermetičkim pcspresorima i izmjenjivačem.
Vanjska jedinica MINI VRV IV sustava u izvedbi toplinske pumpe sastavljena iz jednog modula, namjenjena za vanjsku montažu - zaštićena od vremenskih utjecaja, s ugrađenim hermetičkim pcspresorima (standardni i inverter),  zrapcs hlađenim kondenzatorom i svim potrebnim elementima za zaštitu, kontrolu i regulaciju uređaja (Inverter Control) i funkcionalni rad. Rashladni Refrigerant R-410A.
VRT - konfigurator omogućuje kontinuiranu promjenu temperature isparavanja i kondenzacije radnog Refrigeranta prema temperaturi okoliša u svrhu dodatne uštede energije i većeg pcsfora zbog viših temperatura Refrigeranta.
Uređaj je opremljen s dva ventilatora s horizontalnim istrujavanjem.
Maksimalno dozvoljena ukupna duljina cjevnog razvoda iznosi 300 metara u jednom smjeru uz ograničenja navedena u uputama proizvođača.  Dozvoljena udaljenost između vanjske jednice i najudaljenije unutarnje jedinice iznosi 160 m.
Jedinica omogućuje spajanje do 21 unutarnjih VRV jedinica.
Tehničke karakteristike:</t>
  </si>
  <si>
    <t>Qh = 28 kW
Priključna snaga:
N nom. = 8,24 kW    /   400 V - 50 Hz
EER: 3,4 (100% opterećenja)
Tv = 35°C ST
Tp = 27°C ST, 19°C VT
Qg = 31,5 kW
N nom. = 6,6 kW    /   400 V - 50 Hz
COP: 3,78 (100% opterećenja)
Tv= 7°C ST
Tp = 20°C ST
Radno područje: grijanje: od -20° do 15,5°C
Radno područje: hlađenje: od -5° do 46°C
Nivo zvučnog tlaka: 55 dB(A) na udaljenosti 1m od jedinice
Dimenzije ukupno:
940 x 460 mm; h = 1615 mm
Težina ukupno: 175 kg
Proizvod Daikin MINI VRV IV tip RXYSQ10TY1 ili jednakovrijedno</t>
  </si>
  <si>
    <t>2.1. Proizvod Daikin VRV FXAQ20P ili jednakovrijedno
Qh  = 2,2 kW
Tv = 35°C
Tp = 27°C ST, 19°C VT
Qg = 2,5 kW
Tv= 7°C ST
Tp = 20°C ST
VZ =450/270 m3/h
N = 29 W - 230 V - 50 Hz
Dimenzije: lxbxh 795x238x290 mm
Težina: 11 kg
Medij:  R-410A
Nivo zvučnog tlaka: standard / niža brzina 35/29 dB(A) na udaljenosti 1,5 m od jedinice:</t>
  </si>
  <si>
    <t>2.2. Proizvod Daikin VRV FXAQ25P  ili jednakovrijedno
Qh  = 2,8 kW
Tv = 35°C
Tp = 27°C ST, 19°C VT
Qg = 3,2 kW
Tv= 7°C ST
Tp = 20°C ST
VZ =480/300 m3/h
N = 34 W - 230 V - 50 Hz
Dimenzije: lxbxh 795x238x290
Težina: 11 kg
Medij:  R-410A
Nivo zvučnog tlaka: standard / niža brzina 36/29 dB(A) na udaljenosti 1,5 m od jedinice:</t>
  </si>
  <si>
    <t xml:space="preserve">2.3. Proizvod Daikin VRV FXAQ32P  ili jednakovrijedno
Qh  = 3,6 kW
Tv = 35°C
Tp = 27°C ST, 19°C VT
Qg = 4,0 kW
Tv= 7°C ST
Tp = 20°C ST
VZ =510/330 m3/h
N = 35 W - 230 V - 50 Hz
Dimenzije: lxbxh 795x238x290
Težina: 11 kg
Medij:  R-410A
Nivo zvučnog tlaka: standard / niža brzina 37/29 dB(A) na udaljenosti 1,5 m od jedinice:
</t>
  </si>
  <si>
    <t xml:space="preserve">2.4. Proizvod Daikin VRV FXAQ40P  ili jednakovrijedno
Qh  = 4,5 kW
Tv = 35°C
Tp = 27°C ST, 19°C VT
Qg = 5,0 kW
Tv= 7°C ST
Tp = 20°C ST
VZ =720/540 m3/h
N = 20 W - 230 V - 50 Hz
Dimenzije: 290x1050x238
Težina: 14 kg
Medij:  R-410A
Nivo zvučnog tlaka: 39/34 dB(A) na udaljenosti 1,5 m od jedinice:
</t>
  </si>
  <si>
    <t>3. Unutrašnje parapetne jedinice VRV sustava
Unutarnja  jedinica VRV sustava sa maskom  predviđena za  montažu na pod, parapetne izvedbe sa maskom, opremljena ventilatorom, izmjenjivačem topline s direktnom ekspanzijom freona, elektronskim ekspanzijskim ventilom, te svim potrebnim elementima za zaštitu, kontrolu i regulaciju uređaja i temperature. U kompletu sa nogicama.</t>
  </si>
  <si>
    <t>3.1. Proizvod Daikin VRV FXLQ20P ili jednakovrijedno
Qh  = 2,2 kW
Tv = 35°C
Tp = 27°C ST, 19°C VT
Qg = 2,5 kW
Tv= 7°C ST
Tp = 20°C ST
VZ =420/360 m3/h
N = 49 W - 230 V - 50 Hz
Dimenzije: lxbxh 1000x232x600
Težina: 27 kg
Medij:  R-410A
Nivo zvučnog tlaka: standard / niža brzina 35/32 dB(A) na udaljenosti 1,5 m od jedinice:</t>
  </si>
  <si>
    <t>3.2. Proizvod Daikin VRV FXLQ25P
Qh  = 2,8 kW
Tv = 35°C
Tp = 27°C ST, 19°C VT
Qg = 3,2 kW
Tv= 7°C ST
Tp = 20°C ST
VZ =420/360 m3/h
N = 49 W - 230 V - 50 Hz
Dimenzije: lxbxh 1000x232x600
Težina: 27 kg
Medij:  R-410A
Nivo zvučnog tlaka: standard / niža brzina 35/32 dB(A) na udaljenosti 1,5 m od jedinice:</t>
  </si>
  <si>
    <t>3.3. Proizvod Daikin VRV FXLQ40P
Qh  = 4,5 kW
Tv = 35°C
Tp = 27°C ST, 19°C VT
Qg = 5,0 kW
Tv= 7°C ST
Tp = 20°C ST
VZ = 660/510 m3/h
N = 90 W - 230 V - 50 Hz
Dimenzije: lxbxh 1140x232x600
Težina: 32 kg
Medij:  R-410A
Nivo zvučnog tlaka: standard / niža brzina 38/33 dB(A) na udaljenosti 1,5 m od jedinice.</t>
  </si>
  <si>
    <t>4.Izolirani bakreni spojni elementi, razdjelnik,  za razvod medija R-410A za plinsku i tekuću fazu, uključivo redukcije (2 komada po kompletu: plinska + tekuća faza), Y-Račve, kao proizvod Daikin tip:</t>
  </si>
  <si>
    <t xml:space="preserve">5. Individualni upravljači unutrašnjih VRV jedinica:
Proizvod Daikin BRC1E53A ili jednakovrijedno.
"Žičani elektronski prostorni regulator sa LCD displejom i tjednim programskim satom za upravljanje i kontrolu do 16 unutarnjih VRV jedinica.
Kontrola pristupa moguća je u tri nivoa sa mogućnošću ograničavanja pristupa korisnika.
Funkcije: on/off, režim rada, set point, brzina ventilatora, pozicija lamela, pojedinačno podešavanje za jedinice u grupi, signalizacija greške, signalizacija zaprljanosti filtera, tjedni program sa 5 dnevnih podprograma (ukupno 35)."
</t>
  </si>
  <si>
    <t xml:space="preserve">6. Središnji upravljački sustav - osnovno upravljanje
Detaljni i laki nadzor i rad VRV sustava (maks. 2 x 64 grupe/unutarnje jedinice)
Proizvod DAIKIN tip DCS601C51 ili jednakovrijedno
ITC i-Touch kontroler (centralni nadzorno upravljački sustav) za regulaciju do 64 grupe unutarnjih jedinica VRV sustava. Regulator je predviđen za montažu na zid i spaja se na vanjske jedinice VRV-a.
Mogućnosti kontrole: on / off, režim rada, setpoint, brzina ventilatora i pozicija istrujnih lamela, grupno ili individualno upravljanje (on/off, režim i setpoint), regulacija temperature, kalendar, tjedni i dnevni programi  ograničavanje pristupa elektronskim upravljačima u sobama.
Mogućnosti nadzora: grafički prikaz na računalu, rad unutarnjih i vanjskih jedinica, signalizacija greške, signalizacija zaprljanosti filtera na unutarnjim jedinicama, različite razine pristupa.
Priključak: 230V, 50Hz
Dimenzije: 281x260x79 mm
Težina: 4 kg
Proizvod Daikin
DCS601C51 Intelligent Touch Controller"
</t>
  </si>
  <si>
    <t>7. Dobava i ugradnja deoksidiranih bešavnih bakrenih cijevi za razvod freona (SF-Cu F22), zajedno sa fazonskim komadima, uključivo dušik potrošen pri konstantnom propuhivanju prilikom zavarivanja, dimenzija (DIN 1786, ISO 9002) u kompletu sa spojnicama i koljenima, spojnim i pričvrsnim materijalom. Cijevi moraju biti odmašćene, očišćene i osušene prije ugradnje.:
Dimenzije od Ø6 do Ø19,1 u kolutu i sa toplinskom izolacijom, a  od Ø22,1 u šipci i bez toplinske izolacije.</t>
  </si>
  <si>
    <t>8. Dobava i ugradnja samolijepive cijevne izolacije, minimalne debljine stijenke 13 mm i min. toplinske vodljiivosti pri 0oC  = 0.036 W/mK, koeficijenta otpora difuzijii vodene pare   7000, materijal teško zapaljiv, samogasiv (DIN 4102, klasa B1, B2), bez CFC, zajedno s spojnim trakama</t>
  </si>
  <si>
    <t>9. Orebrena, fleksibilna PVC cijev prosječne dužine 3000mm za povezivanje unutarnjih klima jedinica na sustav odvoda kondenzata:</t>
  </si>
  <si>
    <t>10. PVC cijevi za odvod kondenzata, skupa s pripadajućim fazonskim komadima, slijedećih dimenzija:</t>
  </si>
  <si>
    <t>11. Puštanje u pogon ITC-Intelligent Touch controller-a (centralni upravljački regulator)
Programiranje i puštanje u pogon ITC - Intelligent Touch controller-a (centralnog upravljačkog regulatora) sa pripadajućim software-ima od strane Daikin ovlaštenog servisa.
U stavku uključena kontrola ožićenja (trase el. napajanja i komunikacije) i elektro spajanje klima uređaja do stanja pune funkcionalnosti. (Nabava i polaganje elektro ožićenja obuhvaćeno projektom elektro instalacija).</t>
  </si>
  <si>
    <t xml:space="preserve">12. Oblaganje izoliranih cijevnih dionica razvoda freona položenih na otvorenom prostoru AL limom debljine 0,55mm. </t>
  </si>
  <si>
    <t>13. Postolja vanjskih klima jedinica izrađena iz vruče pocinčanih čeličnih U8 profila. vanjske jedinice sa sva četiri ruba moraju ležati na postoljima.</t>
  </si>
  <si>
    <t>14. Nadopuna sustava rashladnim medijem R410A</t>
  </si>
  <si>
    <t>15. Konzole, oslonci i ovjesi cjevovoda, kompletirano sa sidrenim vijcima, tiplima i maticama za postavljanje cijevnog razvoda.</t>
  </si>
  <si>
    <t>16. Sitni potrošni materijal (vijci, plin, kisik, vijci, matice, spojnice i sl.) potrebni za montažu navedene opreme.</t>
  </si>
  <si>
    <t>17. Tlačna proba cjelokupne freonske instalacije dušikom pod tlakom od 38 bar, u vremenu 24 sata i vakuumiranje freonske instalacije pod tlakom od -755 mmHg, vrijeme 1h za svaku granu posebno.</t>
  </si>
  <si>
    <t xml:space="preserve">18. Vakumiranje cijevnog razvoda, te dopunjavanje cijevnog razvoda radnom tvari R410A do propisane količine. </t>
  </si>
  <si>
    <t>19. Prateći građevinski radovi potrebni za montažu navedene opreme i cjevovoda kao što su proboji kroz zidove i međukatnu konstrukciju,  učvršćenje zidnih čahura, oslonaca i nosača cjevovoda.</t>
  </si>
  <si>
    <t xml:space="preserve">20. Montaža navedene opreme do stanja pune funkcionalnosti. U stavku uključeni pripremno završni radovi, puštanje u pogon, probni pogon, balansiranje, podešavanje i ispitivanje. </t>
  </si>
  <si>
    <t>23. Završne radnje vezane uz pregled i primopredaju izvedenih radova, uključujući:
- primopredaja i konačni obračun izvedenih radova
- primopredaja jamstveno atestne dokumentacije krajnjem korisniku
- obuka krajnjeg korisnika</t>
  </si>
  <si>
    <t>10. Bakrene cijevi u šipkama za razvod ogrijevnog medija Cu 22x1
U stavku uključeni pripadajući fazonski komadi za povezivanje cjevovoda.</t>
  </si>
  <si>
    <t>23. Završne radnje vezane uz pregled i primopredaju izvedenih radova, uključujući:
- primopredaja i konačni obračun izvedenih radova
- primopredaja i konačni obračun izvedenih radova
- obuka krajnjeg korisnika</t>
  </si>
  <si>
    <t xml:space="preserve">1. Odsisni ventilator kuhinjske nape, ventilator kao proizvod Systemait tip MUB/T-S 042 400E4 570W/1-230W, kapaciteta 2000m3/h pri preostaloj visini dobave od 300 Pa ili jednakovrijedno. U stavku uključen regulator kapaciteta RTRE 3.
</t>
  </si>
  <si>
    <t>2. Ventilator kao proizvod Systemait tip K150XL SILEO 120W/1-230W, kapaciteta 400m3/h pri preostaloj visini dobave od 250 Pa ili jednakovrijedno. U stavku uključen 5-stupanjski regulator kapaciteta RE1,5.</t>
  </si>
  <si>
    <t xml:space="preserve">3. Zidni kupaonički centrifugalni ventilator sa nepovratnom klapnom i tajmerom kao proizvod MAICO, tip  ER AP100 VZ slijedećih karakteristika: L=80m3/h, preostala visina dobave 155Pa; n=1850 1/min, Nel=31W/1-230V. </t>
  </si>
  <si>
    <t>4. Elementi za distribuciju zraka kao proizvod KLIMAOPREMA Samobor:
'- zračni ventil, izrađen je od čeličnog lima i standardno plastificiran u bijelu boju, RAL 9010.
ZOV100</t>
  </si>
  <si>
    <t>- Aluminijska fiksna fasadna žaluzija, obojana, za odvod/dovod zraka. Iza lamela ugrađena pocinčana čelična mreža. 
AFZM 197x197</t>
  </si>
  <si>
    <t>5. Sustav ventilacijskih kanala za distribuciju zraka izrađenih iz pocinčanog čeličnog lima.
0,6 mm
U stavku uključeni prijelazni (fazonski) komadi, usmjerni limovi, plenumi, ručno rađeni regulatori protoka, te sav potrebni spojni, brtveni i potrošni materijal (prirubnice, kutnici, S-lajsne, profiliranje, ukrute ploha, brtve…) potreban za povezivanje i montažu ventilacijskih kanala. 
Brtvljenje sekcija isključivo pomoću negorivih materijala.
Debljina lima kod izrade elemenata kanalskog razvoda u ovisnosti o dimenziji dulje stranice kanala, prema Programu kontrole i osiguranja kvalitete.</t>
  </si>
  <si>
    <t>6. Sustav okruglih ventilacijskih kanala ("spiro" kanali) iz pocinčanog čeličnog lima za povezivanje s naglavkom sastavljen iz slijedećih elemenata:
spiro kanal - cijev</t>
  </si>
  <si>
    <t>7. Pocinčana mrežica za postavljenja na krajevima odsisnih ventilacijskih kanala.</t>
  </si>
  <si>
    <t>8. Ovjesi, oslonci i ostali pričvrsni materijal za ugradnju i postavljanje specificirane opreme (nosači iz kutnog čeličnog profila, limene perforirane trake, obujmice, navojne šipke, kutnici…). Izrađuju se prilikom montaže, te zaštićuju dvostrukim premazom temeljne boje.</t>
  </si>
  <si>
    <t>9. Spojni, brtveni i potrošni materijal za montažu navedene opreme, kao što su zidne čahure, vijci, matice, spojnice, plin kisik, elektrode i sl</t>
  </si>
  <si>
    <t>10. Prateći, manji građevinski radovi potrebni za montažu navedene opreme kao što su učvršćenje konzola za postavljanje i ovješenje ventilacijskih kanala, učvršćenje zidnih čahura, oslonaca, ovjesa…</t>
  </si>
  <si>
    <t xml:space="preserve">11. Montaža navedene opreme do stanja pune funkcionalnosti uključujući ispitivanja prema Programu kontrole i osiguranja kvalitete, mjerenje i dokazivanje parametara. </t>
  </si>
  <si>
    <t xml:space="preserve">12. Transport materijala i alata do gradilišta, te povrat alata i preostalog materijala, uključivo horizontalni i vertikalni transport unutar gradilišta. </t>
  </si>
  <si>
    <t>13. Pripremno - završni radovi na gradilištu, uključivo čišćenje i uređenje gradilišta.</t>
  </si>
  <si>
    <t>14. Završne radnje vezane uz pregled i primopredaju izvedenih radova, uključujući:
-primopredaja i konačni obračun izvedenih radova
-primopredaja jamstveno atestne dokumentacije krajnjem korisniku
-obuka krajnjeg korisnika</t>
  </si>
  <si>
    <t>A.1. UKUPNO DEMONTAŽA I RUŠENJE</t>
  </si>
  <si>
    <r>
      <t xml:space="preserve">A.2. </t>
    </r>
    <r>
      <rPr>
        <sz val="10"/>
        <rFont val="Times New Roman"/>
        <family val="1"/>
      </rPr>
      <t>UKUPNO BETONSKI I ZIDARSKI RADOVI</t>
    </r>
  </si>
  <si>
    <r>
      <t xml:space="preserve">A.3. </t>
    </r>
    <r>
      <rPr>
        <sz val="10"/>
        <rFont val="Times New Roman"/>
        <family val="1"/>
      </rPr>
      <t>UKUPNO IZOLATERSKI RADOVI</t>
    </r>
  </si>
  <si>
    <r>
      <t xml:space="preserve">A.4. </t>
    </r>
    <r>
      <rPr>
        <sz val="10"/>
        <rFont val="Times New Roman"/>
        <family val="1"/>
      </rPr>
      <t>UKUPNO STOLARSKI RADOVI</t>
    </r>
  </si>
  <si>
    <r>
      <t xml:space="preserve">A.5. </t>
    </r>
    <r>
      <rPr>
        <sz val="10"/>
        <rFont val="Times New Roman"/>
        <family val="1"/>
      </rPr>
      <t>UKUPNO GIPSKARTONSKI RADOVI</t>
    </r>
  </si>
  <si>
    <r>
      <t xml:space="preserve">A.6. </t>
    </r>
    <r>
      <rPr>
        <sz val="10"/>
        <rFont val="Times New Roman"/>
        <family val="1"/>
      </rPr>
      <t>UKUPNO SOBOSLIKARSKI I LIČILAČKI RADOVI</t>
    </r>
  </si>
  <si>
    <r>
      <t xml:space="preserve">A.7. </t>
    </r>
    <r>
      <rPr>
        <sz val="10"/>
        <rFont val="Times New Roman"/>
        <family val="1"/>
      </rPr>
      <t>UKUPNO GIPSKARTONSKI RADOVI</t>
    </r>
  </si>
  <si>
    <t>REKAPITULACIJA GRAĐEVINSKO OBRTNIČKIH RADOVA</t>
  </si>
  <si>
    <t>I.A. SVEUKUPNO GRAĐEVINSKO OBRTNIČKI RADOVI</t>
  </si>
  <si>
    <r>
      <t xml:space="preserve">C                  </t>
    </r>
    <r>
      <rPr>
        <b/>
        <sz val="10"/>
        <color rgb="FF000000"/>
        <rFont val="Times New Roman"/>
        <family val="1"/>
        <charset val="238"/>
      </rPr>
      <t>KOLIČINA</t>
    </r>
  </si>
  <si>
    <r>
      <t xml:space="preserve">D                        </t>
    </r>
    <r>
      <rPr>
        <b/>
        <sz val="10"/>
        <color rgb="FF000000"/>
        <rFont val="Times New Roman"/>
        <family val="1"/>
        <charset val="238"/>
      </rPr>
      <t>CIJENA PO JEDINICI</t>
    </r>
  </si>
  <si>
    <r>
      <t xml:space="preserve">E                     </t>
    </r>
    <r>
      <rPr>
        <b/>
        <sz val="10"/>
        <color rgb="FF000000"/>
        <rFont val="Times New Roman"/>
        <family val="1"/>
        <charset val="238"/>
      </rPr>
      <t>UKUPNO</t>
    </r>
  </si>
  <si>
    <t>I. C.1. 
INSTALACIJA VODOVODA I KANALIZACIJA</t>
  </si>
  <si>
    <t>REKAPITULACIJA INSTALACIJE VODOVODA I KANALIZACIJE</t>
  </si>
  <si>
    <t>C.1.1. UKUPNO VANJSKA I UNUTARNJA VODOVODNA MREŽA</t>
  </si>
  <si>
    <t>C.1.6.UKUPNO GRAĐEVINSKA PRIPOMOČ I RADOVI</t>
  </si>
  <si>
    <r>
      <t xml:space="preserve">C.1.2. </t>
    </r>
    <r>
      <rPr>
        <sz val="10"/>
        <rFont val="Times New Roman"/>
        <family val="1"/>
      </rPr>
      <t>UKUPNO UNUTARNJA HIDRANTSKA MREŽA</t>
    </r>
  </si>
  <si>
    <r>
      <t xml:space="preserve">C.1..3. </t>
    </r>
    <r>
      <rPr>
        <sz val="10"/>
        <rFont val="Times New Roman"/>
        <family val="1"/>
      </rPr>
      <t>UKUPNO VANJSKA FEKALNA KANALIZACIJA</t>
    </r>
  </si>
  <si>
    <r>
      <t xml:space="preserve">C.1..4. </t>
    </r>
    <r>
      <rPr>
        <sz val="10"/>
        <rFont val="Times New Roman"/>
        <family val="1"/>
      </rPr>
      <t>UKUPNO UNUTARNJA KANALIZACIJSKA MREŽA</t>
    </r>
  </si>
  <si>
    <t>C.1..5.UKUPNO SANITARNA OPREMA</t>
  </si>
  <si>
    <t>I. C.2. 
KLIMATIZACIJA I VENTILACIJA</t>
  </si>
  <si>
    <t>REKAPITULACIJA KLIMATIZACIJE I VENTILACIJE</t>
  </si>
  <si>
    <t>C.2.1. UKUPNO VRV SUSTAV</t>
  </si>
  <si>
    <t>C.2.2. UKUPNO SUSTAV PRIPREME PTV</t>
  </si>
  <si>
    <t>C.2.3. UKUPNO SUSTAVI VENTILACIJE</t>
  </si>
  <si>
    <t>I.C.1.  SVEUKUPNO INSTALACIJE VODOVODA I KANALIZACIJE</t>
  </si>
  <si>
    <t>I.D. SVEUKUPNO UNUTARNJA OPREMA</t>
  </si>
  <si>
    <t>REKAPITULACIJA UNUTARNJE OPREME</t>
  </si>
  <si>
    <t>D 1. JEDNOKREVETNA SOBA</t>
  </si>
  <si>
    <r>
      <t xml:space="preserve">D.2. </t>
    </r>
    <r>
      <rPr>
        <sz val="10"/>
        <rFont val="Times New Roman"/>
        <family val="1"/>
      </rPr>
      <t>DVOKREVETNA SOBA</t>
    </r>
  </si>
  <si>
    <r>
      <t xml:space="preserve">D.3. </t>
    </r>
    <r>
      <rPr>
        <sz val="10"/>
        <rFont val="Times New Roman"/>
        <family val="1"/>
      </rPr>
      <t>HOTELSKI APARTMAN</t>
    </r>
  </si>
  <si>
    <r>
      <t xml:space="preserve">D.4. </t>
    </r>
    <r>
      <rPr>
        <sz val="10"/>
        <rFont val="Times New Roman"/>
        <family val="1"/>
      </rPr>
      <t>RECEPCIJA</t>
    </r>
  </si>
  <si>
    <r>
      <t xml:space="preserve">D.5. </t>
    </r>
    <r>
      <rPr>
        <sz val="10"/>
        <rFont val="Times New Roman"/>
        <family val="1"/>
      </rPr>
      <t>RESTORAN</t>
    </r>
  </si>
  <si>
    <t>D.6.KUHINJA</t>
  </si>
  <si>
    <r>
      <t xml:space="preserve">D.7. </t>
    </r>
    <r>
      <rPr>
        <sz val="10"/>
        <rFont val="Times New Roman"/>
        <family val="1"/>
      </rPr>
      <t>LIFT</t>
    </r>
  </si>
  <si>
    <t>D.8.  APERITIV BAR/SLASTIČARNA</t>
  </si>
  <si>
    <t>D 8.  APERITIV BAR/SLASTIČARNA</t>
  </si>
  <si>
    <t>D 9. FITNESS</t>
  </si>
  <si>
    <t>D.9. FITNESS</t>
  </si>
  <si>
    <t>I.C.2.  SVEUKUPNO KLIMATIZACIJA I VENTILACIJA</t>
  </si>
  <si>
    <t>Štednjak plinski s električnom peći</t>
  </si>
  <si>
    <t>Električna dvokoritna friteza 14+14 litara</t>
  </si>
  <si>
    <t>Grijani stol 120 cm</t>
  </si>
  <si>
    <t>Peć parno konvekcijska Rational 6xGN1/1</t>
  </si>
  <si>
    <t>Stol hlađeni za meso</t>
  </si>
  <si>
    <t>Stol hlađeni za ribu</t>
  </si>
  <si>
    <t>Ormar hlđeni 700 lit</t>
  </si>
  <si>
    <t>Centralni bojler 100 lit</t>
  </si>
  <si>
    <t>Zamrzivač</t>
  </si>
  <si>
    <t>Salamoreznica d.300</t>
  </si>
  <si>
    <t>Mlin za meso 12</t>
  </si>
  <si>
    <t>Sjeckalica univerzalna za povrće</t>
  </si>
  <si>
    <t>Perilica posuđa sa podiznom haubom</t>
  </si>
  <si>
    <t xml:space="preserve">Perilica čaša u šanku </t>
  </si>
  <si>
    <t>Ledomat 50 kg</t>
  </si>
  <si>
    <t>Hlađeni barski pult za piće</t>
  </si>
  <si>
    <t>Motor ventilatora nape</t>
  </si>
  <si>
    <t>Tončionik piva</t>
  </si>
  <si>
    <t>Aparat za kavu</t>
  </si>
  <si>
    <t>Mlin za kavu</t>
  </si>
  <si>
    <t>REKAPITULACIJA SVIH TROŠKOVA LOKACIJA I</t>
  </si>
  <si>
    <t>SVEUKUPNA REKAPITULACIJA LOKACIJA I</t>
  </si>
  <si>
    <t>I.B. 1. SVEUKUPNO ELEKTROINSTALACIJE - JAKA STRUJA</t>
  </si>
  <si>
    <t>I.B.2. SVEUKUPNO ELEKTROINSTALACIJE - SLABA STRUJA</t>
  </si>
  <si>
    <t xml:space="preserve"> SVEUKUPNO TROŠKOVI LOKACIJA I</t>
  </si>
  <si>
    <t>B.1.6.   PREKIDAČI I PRIKLJUČNICE</t>
  </si>
  <si>
    <t>B                        MJERNA JEDINICA</t>
  </si>
  <si>
    <t>B.1. 1 NISKONAPONSKI KABELSKI   RAZVOD</t>
  </si>
  <si>
    <t>UKUPNO  NISKONAPONSKI KABELSKI   RAZVOD</t>
  </si>
  <si>
    <t>B.1.2. IZJEDNAČENJE POTENCIJALA</t>
  </si>
  <si>
    <t>B1.2.1. H07V-K 1x16 mm²</t>
  </si>
  <si>
    <t>B1.2.2. H07V-K 1x6 mm²(za spoj metalnih masa sa kutijom za IP)</t>
  </si>
  <si>
    <t>UKUPNO  IZJEDNAČENJE POTENCIJALA</t>
  </si>
  <si>
    <t>B.1.3. KABELSKE POLICE</t>
  </si>
  <si>
    <t>UKUPNO KABELSKE POLICE</t>
  </si>
  <si>
    <t>B.1.4 RAZDJELNICI</t>
  </si>
  <si>
    <t>UKUPNO RAZDJELNICI</t>
  </si>
  <si>
    <t>B.1.5 RASVJETA</t>
  </si>
  <si>
    <t>UKUPNO RASVJETA</t>
  </si>
  <si>
    <t>B.1.6.   PREKIDAČI I PRIKLjUČNICE</t>
  </si>
  <si>
    <t>UKUPNO  PREKIDAČI I PRIKLJUČNICE</t>
  </si>
  <si>
    <t>B.1.7 PARAPETNI KANALI</t>
  </si>
  <si>
    <t>UKUPNO PARAPETNI KANALI</t>
  </si>
  <si>
    <t>B.1.8.  ODIMLJAVANJE</t>
  </si>
  <si>
    <t>UKUPNO ODIMLJAVANJE</t>
  </si>
  <si>
    <t>B.1.9.  GROMOBRAN I UZEMLJENJE</t>
  </si>
  <si>
    <t>UKUPNO GROMOBRAN I UZEMLJENJE</t>
  </si>
  <si>
    <t>B.1.10.   PROTUPOŽARNA SREDSTVA</t>
  </si>
  <si>
    <t>UKUPNO PROTUPOŽARNA SREDSTVA</t>
  </si>
  <si>
    <t>B.1.11.    ISPITIVANJA I ATESTI</t>
  </si>
  <si>
    <r>
      <rPr>
        <b/>
        <sz val="10"/>
        <rFont val="Times New Roman"/>
        <family val="1"/>
        <charset val="238"/>
      </rPr>
      <t xml:space="preserve">B.1.1.1Kontrolni kabel za za kontakt vrata 
LiYY 4x0,5mm 
</t>
    </r>
    <r>
      <rPr>
        <sz val="10"/>
        <rFont val="Times New Roman"/>
        <family val="1"/>
        <charset val="238"/>
      </rPr>
      <t xml:space="preserve"> u PVC instalacijskoj cijevi Ø 16 mm -   dužina cijevi i kabela cca 4 m i spajanje na strani kontakata</t>
    </r>
  </si>
  <si>
    <r>
      <rPr>
        <b/>
        <sz val="10"/>
        <rFont val="Times New Roman"/>
        <family val="1"/>
        <charset val="238"/>
      </rPr>
      <t>B.1.1.2 Kabel NYM 2x1,5 mm² u CS cijevi Ø16mm</t>
    </r>
    <r>
      <rPr>
        <sz val="10"/>
        <rFont val="Times New Roman"/>
        <family val="1"/>
        <charset val="238"/>
      </rPr>
      <t xml:space="preserve">
Kabeli se polažu djelom u betonu, dijelom na trasi, te po potrebi u PNT cijevima , potrebno je uračunati sav sitni montažni materijal.
</t>
    </r>
  </si>
  <si>
    <r>
      <rPr>
        <b/>
        <sz val="10"/>
        <color rgb="FF000000"/>
        <rFont val="Times New Roman"/>
        <family val="1"/>
        <charset val="238"/>
      </rPr>
      <t>B.1.1.3 Kabel NYM 3x1,5 mm² u CS cijevi Ø16mm</t>
    </r>
    <r>
      <rPr>
        <sz val="10"/>
        <color rgb="FF000000"/>
        <rFont val="Times New Roman"/>
        <family val="1"/>
        <charset val="238"/>
      </rPr>
      <t xml:space="preserve">
Kabeli se polažu djelom u betonu, dijelom na trasi, te po potrebi u PNT cijevima , potrebno je uračunati sav sitni montažni materijal.</t>
    </r>
  </si>
  <si>
    <r>
      <rPr>
        <b/>
        <sz val="10"/>
        <color rgb="FF000000"/>
        <rFont val="Times New Roman"/>
        <family val="1"/>
        <charset val="238"/>
      </rPr>
      <t>B.1.1.4 Kabel NYM 4x1,5 mm² u CS cijevi Ø16mm</t>
    </r>
    <r>
      <rPr>
        <sz val="10"/>
        <color rgb="FF000000"/>
        <rFont val="Times New Roman"/>
        <family val="1"/>
        <charset val="238"/>
      </rPr>
      <t xml:space="preserve">
Kabeli se polažu djelom u betonu, dijelom na trasi, te po potrebi u PNT cijevima , potrebno je uračunati sav sitni montažni materijal.</t>
    </r>
  </si>
  <si>
    <r>
      <rPr>
        <b/>
        <sz val="10"/>
        <color rgb="FF000000"/>
        <rFont val="Times New Roman"/>
        <family val="1"/>
        <charset val="238"/>
      </rPr>
      <t>B.1.1.5 Kabel NYM 5x1,5 mm² u CS cijevi Ø16mm</t>
    </r>
    <r>
      <rPr>
        <sz val="10"/>
        <color rgb="FF000000"/>
        <rFont val="Times New Roman"/>
        <family val="1"/>
        <charset val="238"/>
      </rPr>
      <t xml:space="preserve">
Kabeli se polažu djelom u betonu, dijelom na trasi, te po potrebi u PNT cijevima , potrebno je uračunati sav sitni montažni materijal.</t>
    </r>
  </si>
  <si>
    <r>
      <rPr>
        <b/>
        <sz val="10"/>
        <color rgb="FF000000"/>
        <rFont val="Times New Roman"/>
        <family val="1"/>
        <charset val="238"/>
      </rPr>
      <t>B.1.1.6 Kabel NYM 3x3,25 mm² u CS cijevi Ø25mm</t>
    </r>
    <r>
      <rPr>
        <sz val="10"/>
        <color rgb="FF000000"/>
        <rFont val="Times New Roman"/>
        <family val="1"/>
        <charset val="238"/>
      </rPr>
      <t xml:space="preserve">
Kabeli se polažu djelom u betonu, dijelom na trasi, te po potrebi u PNT cijevima , potrebno je uračunati sav sitni montažni materijal.</t>
    </r>
  </si>
  <si>
    <r>
      <rPr>
        <b/>
        <sz val="10"/>
        <color rgb="FF000000"/>
        <rFont val="Times New Roman"/>
        <family val="1"/>
        <charset val="238"/>
      </rPr>
      <t>B.1.1.7 Kabel NYM 3x4 mm² u CS cijevi Ø25mm</t>
    </r>
    <r>
      <rPr>
        <sz val="10"/>
        <color rgb="FF000000"/>
        <rFont val="Times New Roman"/>
        <family val="1"/>
        <charset val="238"/>
      </rPr>
      <t xml:space="preserve">
Kabeli se polažu djelom u betonu, dijelom na trasi, te po potrebi u PNT cijevima , potrebno je uračunati sav sitni montažni materijal.</t>
    </r>
  </si>
  <si>
    <r>
      <rPr>
        <b/>
        <sz val="10"/>
        <color rgb="FF000000"/>
        <rFont val="Times New Roman"/>
        <family val="1"/>
        <charset val="238"/>
      </rPr>
      <t>B.1.1.8 Kabel NYY 3x6 mm² u CS cijevi Ø25mm</t>
    </r>
    <r>
      <rPr>
        <sz val="10"/>
        <color rgb="FF000000"/>
        <rFont val="Times New Roman"/>
        <family val="1"/>
        <charset val="238"/>
      </rPr>
      <t xml:space="preserve">
Kabeli se polažu djelom u betonu, dijelom na trasi, te po potrebi u PNT cijevima , potrebno je uračunati sav sitni montažni materijal.</t>
    </r>
  </si>
  <si>
    <r>
      <rPr>
        <b/>
        <sz val="10"/>
        <color rgb="FF000000"/>
        <rFont val="Times New Roman"/>
        <family val="1"/>
        <charset val="238"/>
      </rPr>
      <t>B.1.1.9 Kabel NYY 4x2,5 mm² u CS cijevi Ø25mm</t>
    </r>
    <r>
      <rPr>
        <sz val="10"/>
        <color rgb="FF000000"/>
        <rFont val="Times New Roman"/>
        <family val="1"/>
        <charset val="238"/>
      </rPr>
      <t xml:space="preserve">
Kabeli se polažu djelom u betonu, dijelom na trasi, te po potrebi u PNT cijevima , potrebno je uračunati sav sitni montažni materijal.</t>
    </r>
  </si>
  <si>
    <r>
      <rPr>
        <b/>
        <sz val="10"/>
        <color rgb="FF000000"/>
        <rFont val="Times New Roman"/>
        <family val="1"/>
        <charset val="238"/>
      </rPr>
      <t>B.1.1.10 Kabel NYY 5x2,5 mm² u CS cijevi Ø25mm</t>
    </r>
    <r>
      <rPr>
        <sz val="10"/>
        <color rgb="FF000000"/>
        <rFont val="Times New Roman"/>
        <family val="1"/>
        <charset val="238"/>
      </rPr>
      <t xml:space="preserve">
Kabeli se polažu djelom u betonu, dijelom na trasi, te po potrebi u PNT cijevima , potrebno je uračunati sav sitni montažni materijal.</t>
    </r>
  </si>
  <si>
    <r>
      <rPr>
        <b/>
        <sz val="10"/>
        <color rgb="FF000000"/>
        <rFont val="Times New Roman"/>
        <family val="1"/>
        <charset val="238"/>
      </rPr>
      <t>B.1.1.11 Kabel NYY 5x4 mm² u CS cijevi Ø32mm</t>
    </r>
    <r>
      <rPr>
        <sz val="10"/>
        <color rgb="FF000000"/>
        <rFont val="Times New Roman"/>
        <family val="1"/>
        <charset val="238"/>
      </rPr>
      <t xml:space="preserve">
Kabeli se polažu djelom u betonu, dijelom na trasi, te po potrebi u PNT cijevima , potrebno je uračunati sav sitni montažni materijal.</t>
    </r>
  </si>
  <si>
    <r>
      <rPr>
        <b/>
        <sz val="10"/>
        <color rgb="FF000000"/>
        <rFont val="Times New Roman"/>
        <family val="1"/>
        <charset val="238"/>
      </rPr>
      <t>B.1.1.12 Kabel NYY 5x6 mm² u CS cijevi Ø32mm</t>
    </r>
    <r>
      <rPr>
        <sz val="10"/>
        <color rgb="FF000000"/>
        <rFont val="Times New Roman"/>
        <family val="1"/>
        <charset val="238"/>
      </rPr>
      <t xml:space="preserve">
Kabeli se polažu djelom u betonu, dijelom na trasi, te po potrebi u PNT cijevima , potrebno je uračunati sav sitni montažni materijal.</t>
    </r>
  </si>
  <si>
    <r>
      <rPr>
        <b/>
        <sz val="10"/>
        <color rgb="FF000000"/>
        <rFont val="Times New Roman"/>
        <family val="1"/>
        <charset val="238"/>
      </rPr>
      <t>B.1.1.13 Kabel NYY 5x10 mm² u CS cijevi Ø40mm</t>
    </r>
    <r>
      <rPr>
        <sz val="10"/>
        <color rgb="FF000000"/>
        <rFont val="Times New Roman"/>
        <family val="1"/>
        <charset val="238"/>
      </rPr>
      <t xml:space="preserve">
Kabeli se polažu djelom u betonu, dijelom na trasi, te po potrebi u PNT cijevima , potrebno je uračunati sav sitni montažni materijal.</t>
    </r>
  </si>
  <si>
    <r>
      <rPr>
        <b/>
        <sz val="10"/>
        <color rgb="FF000000"/>
        <rFont val="Times New Roman"/>
        <family val="1"/>
        <charset val="238"/>
      </rPr>
      <t>B.1.1.14 Kabel NYY 5x16 mm² u CS cijevi Ø50mm</t>
    </r>
    <r>
      <rPr>
        <sz val="10"/>
        <color rgb="FF000000"/>
        <rFont val="Times New Roman"/>
        <family val="1"/>
        <charset val="238"/>
      </rPr>
      <t xml:space="preserve">
Kabeli se polažu djelom u betonu, dijelom na trasi, te po potrebi u PNT cijevima , potrebno je uračunati sav sitni montažni materijal.</t>
    </r>
  </si>
  <si>
    <r>
      <rPr>
        <b/>
        <sz val="10"/>
        <color rgb="FF000000"/>
        <rFont val="Times New Roman"/>
        <family val="1"/>
        <charset val="238"/>
      </rPr>
      <t>B.1.1.15 Kabel NYY 4x25 mm² + NYY 1x16mm² u CS cijevi Ø40mm</t>
    </r>
    <r>
      <rPr>
        <sz val="10"/>
        <color rgb="FF000000"/>
        <rFont val="Times New Roman"/>
        <family val="1"/>
        <charset val="238"/>
      </rPr>
      <t xml:space="preserve">
Kabeli se polažu djelom u betonu, dijelom na trasi, te po potrebi u PNT cijevima , potrebno je uračunati sav sitni montažni materijal.</t>
    </r>
  </si>
  <si>
    <r>
      <t xml:space="preserve">B1.2.1. Kutija za izjednačenje potencijala
</t>
    </r>
    <r>
      <rPr>
        <sz val="10"/>
        <rFont val="Times New Roman"/>
        <family val="1"/>
        <charset val="238"/>
      </rPr>
      <t xml:space="preserve">Dobava, montaža i spajanje sa sitnim materijalom i štemanjem
Tip kao PS59 proizvod "Kontakt" Zagreb </t>
    </r>
  </si>
  <si>
    <r>
      <rPr>
        <b/>
        <sz val="10"/>
        <rFont val="Times New Roman"/>
        <family val="1"/>
        <charset val="238"/>
      </rPr>
      <t>B.1.3.1 Kabelska perforirana polica širine 300mm, visine stranice 60mm. 
Tip MKS, OBO Bettermann, ili jednakovrijedno</t>
    </r>
    <r>
      <rPr>
        <sz val="10"/>
        <rFont val="Times New Roman"/>
        <family val="1"/>
        <charset val="238"/>
      </rPr>
      <t xml:space="preserve">
 </t>
    </r>
    <r>
      <rPr>
        <sz val="10"/>
        <rFont val="Times New Roman"/>
        <family val="1"/>
      </rPr>
      <t>Nabava i montaža  kabelskih polica sa svim spojnim i pričvrsnim priborom (stropni i zidni nosači, kutevi 45 i 90 stupnjeva,  T elementi, poklopci itd) sva kako je navedeno u nastavku. Referenca OBO Bettermann, ili jednakovrijedno</t>
    </r>
  </si>
  <si>
    <r>
      <rPr>
        <b/>
        <sz val="10"/>
        <rFont val="Times New Roman"/>
        <family val="1"/>
        <charset val="238"/>
      </rPr>
      <t>B.1.3.1 Kabelska perforirana polica širine 200mm, visine stranice 60mm. 
Tip MKS, OBO Bettermann, ili jednakovrijedno</t>
    </r>
    <r>
      <rPr>
        <sz val="10"/>
        <rFont val="Times New Roman"/>
        <family val="1"/>
        <charset val="238"/>
      </rPr>
      <t xml:space="preserve">
 </t>
    </r>
    <r>
      <rPr>
        <sz val="10"/>
        <rFont val="Times New Roman"/>
        <family val="1"/>
      </rPr>
      <t>Nabava i montaža  kabelskih polica sa svim spojnim i pričvrsnim priborom (stropni i zidni nosači, kutevi 45 i 90 stupnjeva,  T elementi, poklopci itd) sva kako je navedeno u nastavku. Referenca OBO Bettermann, ili jednakovrijedno</t>
    </r>
  </si>
  <si>
    <r>
      <rPr>
        <b/>
        <sz val="10"/>
        <rFont val="Times New Roman"/>
        <family val="1"/>
        <charset val="238"/>
      </rPr>
      <t>B.1.3.2 Kabelska perforirana polica širine 100mm, visine stranice 60mm. 
Tip MKS, OBO Bettermann, ili jednakovrijedno</t>
    </r>
    <r>
      <rPr>
        <sz val="10"/>
        <rFont val="Times New Roman"/>
        <family val="1"/>
        <charset val="238"/>
      </rPr>
      <t xml:space="preserve">
 </t>
    </r>
    <r>
      <rPr>
        <sz val="10"/>
        <rFont val="Times New Roman"/>
        <family val="1"/>
      </rPr>
      <t>Nabava i montaža  kabelskih polica sa svim spojnim i pričvrsnim priborom (stropni i zidni nosači, kutevi 45 i 90 stupnjeva,  T elementi, poklopci itd) sva kako je navedeno u nastavku. Referenca OBO Bettermann, ili jednakovrijedno</t>
    </r>
  </si>
  <si>
    <r>
      <rPr>
        <b/>
        <sz val="10"/>
        <rFont val="Times New Roman"/>
        <family val="1"/>
        <charset val="238"/>
      </rPr>
      <t>B.1.3.3 Kabelska polica širine 200mm, visine stranice 60mm, sa poklopcem,. 
Tip SKSU, OBO Bettermann, ili jednakovrijedno</t>
    </r>
    <r>
      <rPr>
        <sz val="10"/>
        <rFont val="Times New Roman"/>
        <family val="1"/>
        <charset val="238"/>
      </rPr>
      <t xml:space="preserve">
 </t>
    </r>
    <r>
      <rPr>
        <sz val="10"/>
        <rFont val="Times New Roman"/>
        <family val="1"/>
      </rPr>
      <t>Nabava i montaža  kabelskih polica sa svim spojnim i pričvrsnim priborom (stropni i zidni nosači, kutevi 45 i 90 stupnjeva,  T elementi, poklopci itd) sva kako je navedeno u nastavku. Referenca OBO Bettermann, ili jednakovrijedno</t>
    </r>
  </si>
  <si>
    <r>
      <t xml:space="preserve">B.1.4.1 Razvodni ormar GRP
</t>
    </r>
    <r>
      <rPr>
        <sz val="9"/>
        <rFont val="Times New Roman"/>
        <family val="1"/>
        <charset val="238"/>
      </rPr>
      <t>Nagradnog razdjelnika dim. VxŠxD 1830x1190x250mm od dekapiranog lima, tip kao Prisma G. Razdjelnik treba biti sukladan normi HRN IEC  61439. Sva u urgađena oprema u ormaru je  od proizvođača  Schenider Electric. Potrebno predvidjeti 20% rezervnog prostora u svrhu budućih nadogradnji.Sklopna oprema je 15 kA.
U ploču je ugrađena sljedeća oprema:</t>
    </r>
    <r>
      <rPr>
        <sz val="10"/>
        <rFont val="Times New Roman"/>
        <family val="1"/>
        <charset val="238"/>
      </rPr>
      <t xml:space="preserve">
</t>
    </r>
    <r>
      <rPr>
        <b/>
        <sz val="8"/>
        <rFont val="Times New Roman"/>
        <family val="1"/>
        <charset val="238"/>
      </rPr>
      <t>DOVOD</t>
    </r>
    <r>
      <rPr>
        <sz val="8"/>
        <rFont val="Times New Roman"/>
        <family val="1"/>
        <charset val="238"/>
      </rPr>
      <t xml:space="preserve"> 
rastavna sklopka s visokučunskim rastalnim osiguračima 120A/3p kom
odvodnik prenapona SPD tip 1, tip kao Master iPRD1 kom
rastavna sklopka s visokučunskim rastalnim osiguračima 160A/3p kom
mjesto za komobi brojilo i ostalu potrebnu opremu (isporučuje HEP) kom
NN sklopka NSX160B sa svom potrebnom opremom za daljinsko isključenje kom
</t>
    </r>
    <r>
      <rPr>
        <b/>
        <sz val="8"/>
        <rFont val="Times New Roman"/>
        <family val="1"/>
        <charset val="238"/>
      </rPr>
      <t xml:space="preserve">ODVOD </t>
    </r>
    <r>
      <rPr>
        <sz val="8"/>
        <rFont val="Times New Roman"/>
        <family val="1"/>
        <charset val="238"/>
      </rPr>
      <t xml:space="preserve">
automatski osigurač C2A/1P kom
automatski osigurač C6A/1P kom
automatski osigurač C10A/1P kom
automatski osigurač C16A/1P kom
automatski osigurač C25A/1P kom
automatski osigurač C16A/3P kom
automatski osigurač C25A/3P kom
automatski osigurač C40A/3P kom
automatski osigurač C50A/3P kom
FID sklopka 40A, 30mA /4P kom
Komplet sa ožićenjem, Cu sabirnicama, natpisnim pločicama i ostalim sitnim spojnim i montažnim materijalom uključivo s originalnim  nosačima sabirnica, tipskim stezaljkama, natpisnim pločicama, pokrovnom pločom, vratima s bravicom paušal</t>
    </r>
    <r>
      <rPr>
        <b/>
        <sz val="8"/>
        <rFont val="Times New Roman"/>
        <family val="1"/>
        <charset val="238"/>
      </rPr>
      <t xml:space="preserve">
</t>
    </r>
    <r>
      <rPr>
        <b/>
        <sz val="10"/>
        <rFont val="Times New Roman"/>
        <family val="1"/>
        <charset val="238"/>
      </rPr>
      <t xml:space="preserve">
</t>
    </r>
  </si>
  <si>
    <r>
      <t xml:space="preserve">B.1.4.2 Razvodni ormar RP-KUHINJA
</t>
    </r>
    <r>
      <rPr>
        <sz val="9"/>
        <rFont val="Times New Roman"/>
        <family val="1"/>
        <charset val="238"/>
      </rPr>
      <t>Dobava, montaža i spajanje razvodnog ormara, dimenzija dim. VxŠxD 1680x600x250mm od dekapiranog lima, IP66. tip kao PrismaG. Razdjelnik treba biti sukladan normi HRN IEC  61439. Sva u urgađena oprema u ormaru je  od proizvođača  Schenider Electric. Potrebno predvidjeti 20% rezervnog prostora u svrhu budućih nadogradnji. Sklopna oprema je 15 kA.
U ploču je ugrađena sljedeća oprema:</t>
    </r>
    <r>
      <rPr>
        <sz val="10"/>
        <rFont val="Times New Roman"/>
        <family val="1"/>
        <charset val="238"/>
      </rPr>
      <t xml:space="preserve">
</t>
    </r>
    <r>
      <rPr>
        <b/>
        <sz val="8"/>
        <rFont val="Times New Roman"/>
        <family val="1"/>
        <charset val="238"/>
      </rPr>
      <t>DOVOD</t>
    </r>
    <r>
      <rPr>
        <sz val="8"/>
        <rFont val="Times New Roman"/>
        <family val="1"/>
        <charset val="238"/>
      </rPr>
      <t xml:space="preserve">  
tropolna rastavna sklopka-osigurač sa ulošcima  63A kom 1
odvodnik prenapona tip 2, 3+N, tip kao IPF40 kom 1
prekidač NSX100B/3P kom 1
naponski okidač MX  kom 1
automatski osigurač C6A/1P kom 1
</t>
    </r>
    <r>
      <rPr>
        <b/>
        <sz val="8"/>
        <rFont val="Times New Roman"/>
        <family val="1"/>
        <charset val="238"/>
      </rPr>
      <t>ODVOD</t>
    </r>
    <r>
      <rPr>
        <sz val="8"/>
        <rFont val="Times New Roman"/>
        <family val="1"/>
        <charset val="238"/>
      </rPr>
      <t xml:space="preserve">  
KZS sklopka 16A, 30mA /2P kom 22
KZS sklopka 20A, 30mA /2P kom 2
KZS sklopka 16A, 30mA /4P kom 2
motorna zaštitna sklopka MP 1A/2P kom 1
motorna zaštitna sklopka MP 2A/3P kom 1
Komplet sa ožićenjem, Cu sabirnicama, natpisnim pločicama i ostalim sitnim spojnim i montažnim materijalom uključivo s originalnim  nosačima sabirnica, tipskim stezaljkama, natpisnim pločicama, pokrovnom pločom, vratima s bravicom paušal </t>
    </r>
    <r>
      <rPr>
        <b/>
        <sz val="8"/>
        <rFont val="Times New Roman"/>
        <family val="1"/>
        <charset val="238"/>
      </rPr>
      <t xml:space="preserve">
</t>
    </r>
    <r>
      <rPr>
        <sz val="10"/>
        <rFont val="Times New Roman"/>
        <family val="1"/>
        <charset val="238"/>
      </rPr>
      <t xml:space="preserve">
</t>
    </r>
    <r>
      <rPr>
        <b/>
        <sz val="10"/>
        <rFont val="Times New Roman"/>
        <family val="1"/>
        <charset val="238"/>
      </rPr>
      <t xml:space="preserve">
</t>
    </r>
  </si>
  <si>
    <r>
      <t xml:space="preserve">B.1.4.3 Razvodni ormar RP-1
</t>
    </r>
    <r>
      <rPr>
        <sz val="9"/>
        <rFont val="Times New Roman"/>
        <family val="1"/>
        <charset val="238"/>
      </rPr>
      <t>Dobava, montaža i spajanje razvodnog ormara, dimenzija [1230x600x205mm], tipski testiran prema IEC 60439-1/IEC 61439-1-2.Ormar je nagradni metalni, s punim metalnim vratima, sa stupnjem zaštite IP65. Ormar je tip PRISMA G Pack.
Potrebno predvidjeti 20% rezervnog prostora u svrhu budućih nadogradnji. Sklopna oprema je 15 kA.
Stavka uključuje sav potreban montažni materijal za potpunu funkcionalnost.
U ploču je ugrađena sljedeća oprema:</t>
    </r>
    <r>
      <rPr>
        <sz val="10"/>
        <rFont val="Times New Roman"/>
        <family val="1"/>
        <charset val="238"/>
      </rPr>
      <t xml:space="preserve">
</t>
    </r>
    <r>
      <rPr>
        <b/>
        <sz val="8"/>
        <rFont val="Times New Roman"/>
        <family val="1"/>
        <charset val="238"/>
      </rPr>
      <t>DOVOD</t>
    </r>
    <r>
      <rPr>
        <sz val="8"/>
        <rFont val="Times New Roman"/>
        <family val="1"/>
        <charset val="238"/>
      </rPr>
      <t xml:space="preserve">  
odvodnik prenapona tip 2, 3+N, tip kao Master PF40 kom 1
grebenasta sklopka 1-0, 63A  /3P kom 1
</t>
    </r>
    <r>
      <rPr>
        <b/>
        <sz val="8"/>
        <rFont val="Times New Roman"/>
        <family val="1"/>
        <charset val="238"/>
      </rPr>
      <t xml:space="preserve">ODVOD  </t>
    </r>
    <r>
      <rPr>
        <sz val="8"/>
        <rFont val="Times New Roman"/>
        <family val="1"/>
        <charset val="238"/>
      </rPr>
      <t xml:space="preserve">
automatski osigurač C10A/1P kom 8
automatski osigurač C16A/1P kom 4
automatski osigurač C25A/1P kom 8
FID sklopka C40A, 30mA /4P kom 1
sklopnik 2NO/230V kom 2
Komplet sa ožićenjem, Cu sabirnicama, natpisnim pločicama i ostalim sitnim spojnim i montažnim materijalom uključivo s originalnim  nosačima sabirnica, tipskim stezaljkama, natpisnim pločicama, pokrovnom pločom, vratima s bravicom paušal </t>
    </r>
    <r>
      <rPr>
        <b/>
        <sz val="8"/>
        <rFont val="Times New Roman"/>
        <family val="1"/>
        <charset val="238"/>
      </rPr>
      <t xml:space="preserve">
</t>
    </r>
    <r>
      <rPr>
        <sz val="8"/>
        <rFont val="Times New Roman"/>
        <family val="1"/>
        <charset val="238"/>
      </rPr>
      <t xml:space="preserve">
</t>
    </r>
    <r>
      <rPr>
        <sz val="10"/>
        <rFont val="Times New Roman"/>
        <family val="1"/>
        <charset val="238"/>
      </rPr>
      <t xml:space="preserve">
</t>
    </r>
    <r>
      <rPr>
        <b/>
        <sz val="10"/>
        <rFont val="Times New Roman"/>
        <family val="1"/>
        <charset val="238"/>
      </rPr>
      <t xml:space="preserve">
</t>
    </r>
  </si>
  <si>
    <r>
      <t xml:space="preserve">B.1.4.4 Razvodni ormar  RP-2
</t>
    </r>
    <r>
      <rPr>
        <sz val="9"/>
        <rFont val="Times New Roman"/>
        <family val="1"/>
        <charset val="238"/>
      </rPr>
      <t>Dobava, montaža i spajanje razvodnog ormara, dimenzija [1230x600x205mm], tipski testiran prema IEC 60439-1/IEC 61439-1-2.Ormar je nagradni metalni, s punim metalnim vratima, sa stupnjem zaštite IP65. Ormar je tip PRISMA G Pack.
Potrebno predvidjeti 20% rezervnog prostora u svrhu budućih nadogradnji. Sklopna oprema je 15 kA.
Stavka uključuje sav potreban montažni materijal za potpunu funkcionalnost.
U ploču je ugrađena sljedeća oprema:</t>
    </r>
    <r>
      <rPr>
        <sz val="10"/>
        <rFont val="Times New Roman"/>
        <family val="1"/>
        <charset val="238"/>
      </rPr>
      <t xml:space="preserve">
</t>
    </r>
    <r>
      <rPr>
        <b/>
        <sz val="8"/>
        <rFont val="Times New Roman"/>
        <family val="1"/>
        <charset val="238"/>
      </rPr>
      <t xml:space="preserve">DOVOD </t>
    </r>
    <r>
      <rPr>
        <sz val="8"/>
        <rFont val="Times New Roman"/>
        <family val="1"/>
        <charset val="238"/>
      </rPr>
      <t xml:space="preserve"> 
odvodnik prenapona tip 2, 3+N, tip kao Master PF40 kom 1
grebenasta sklopka 1-0, 63A  /3P kom 1
</t>
    </r>
    <r>
      <rPr>
        <b/>
        <sz val="8"/>
        <rFont val="Times New Roman"/>
        <family val="1"/>
        <charset val="238"/>
      </rPr>
      <t xml:space="preserve">ODVOD  </t>
    </r>
    <r>
      <rPr>
        <sz val="8"/>
        <rFont val="Times New Roman"/>
        <family val="1"/>
        <charset val="238"/>
      </rPr>
      <t xml:space="preserve">
automatski osigurač C10A/1P kom 8
automatski osigurač C16A/1P kom 4
automatski osigurač C25A/1P kom 8
automatski osigurač C32A/1P kom 2
FID sklopka C40A, 30mA /4P kom 1
sklopnik 2NO/230V kom 2
Komplet sa ožićenjem, Cu sabirnicama, natpisnim pločicama i ostalim sitnim spojnim i montažnim materijalom uključivo s originalnim  nosačima sabirnica, tipskim stezaljkama, natpisnim pločicama, pokrovnom pločom, vratima s bravicom paušal </t>
    </r>
    <r>
      <rPr>
        <b/>
        <sz val="8"/>
        <rFont val="Times New Roman"/>
        <family val="1"/>
        <charset val="238"/>
      </rPr>
      <t xml:space="preserve">
</t>
    </r>
    <r>
      <rPr>
        <sz val="8"/>
        <rFont val="Times New Roman"/>
        <family val="1"/>
        <charset val="238"/>
      </rPr>
      <t xml:space="preserve">
</t>
    </r>
    <r>
      <rPr>
        <sz val="10"/>
        <rFont val="Times New Roman"/>
        <family val="1"/>
        <charset val="238"/>
      </rPr>
      <t xml:space="preserve">
</t>
    </r>
    <r>
      <rPr>
        <b/>
        <sz val="10"/>
        <rFont val="Times New Roman"/>
        <family val="1"/>
        <charset val="238"/>
      </rPr>
      <t xml:space="preserve">
</t>
    </r>
  </si>
  <si>
    <r>
      <t xml:space="preserve">B.1.4.5 Razvodni ormar  RP-3
</t>
    </r>
    <r>
      <rPr>
        <sz val="9"/>
        <rFont val="Times New Roman"/>
        <family val="1"/>
        <charset val="238"/>
      </rPr>
      <t>Dobava, montaža i spajanje razvodnog ormara, dimenzija [1230x600x205mm], tipski testiran prema IEC 60439-1/IEC 61439-1-2.Ormar je nagradni metalni, s punim metalnim vratima, sa stupnjem zaštite IP65. Ormar je tip PRISMA G Pack.
Potrebno predvidjeti 20% rezervnog prostora u svrhu budućih nadogradnji. 
Sklopna oprema je 15 kA.
Stavka uključuje sav potreban montažni materijal za potpunu funkcionalnost.
U ploču je ugrađena sljedeća oprema:</t>
    </r>
    <r>
      <rPr>
        <sz val="10"/>
        <rFont val="Times New Roman"/>
        <family val="1"/>
        <charset val="238"/>
      </rPr>
      <t xml:space="preserve">
</t>
    </r>
    <r>
      <rPr>
        <b/>
        <sz val="8"/>
        <rFont val="Times New Roman"/>
        <family val="1"/>
        <charset val="238"/>
      </rPr>
      <t xml:space="preserve">DOVOD </t>
    </r>
    <r>
      <rPr>
        <sz val="8"/>
        <rFont val="Times New Roman"/>
        <family val="1"/>
        <charset val="238"/>
      </rPr>
      <t xml:space="preserve"> 
odvodnik prenapona tip 2, 3+N, tip kao Master PF40 kom 1
grebenasta sklopka 1-0, 63A  /3P kom 1
</t>
    </r>
    <r>
      <rPr>
        <b/>
        <sz val="8"/>
        <rFont val="Times New Roman"/>
        <family val="1"/>
        <charset val="238"/>
      </rPr>
      <t>ODVOD</t>
    </r>
    <r>
      <rPr>
        <sz val="8"/>
        <rFont val="Times New Roman"/>
        <family val="1"/>
        <charset val="238"/>
      </rPr>
      <t xml:space="preserve">  
automatski osigurač C10A/1P kom 8
automatski osigurač C16A/1P kom 5
automatski osigurač C25A/1P kom 8
automatski osigurač C32A/1P kom 2
FID sklopka C40A, 30mA /4P kom 1
sklopnik 2NO/230V kom 2
Komplet sa ožićenjem, Cu sabirnicama, natpisnim pločicama i ostalim sitnim spojnim i montažnim materijalom uključivo s originalnim  nosačima sabirnica, tipskim stezaljkama, natpisnim pločicama, pokrovnom pločom, vratima s bravicom paušal </t>
    </r>
    <r>
      <rPr>
        <b/>
        <sz val="8"/>
        <rFont val="Times New Roman"/>
        <family val="1"/>
        <charset val="238"/>
      </rPr>
      <t xml:space="preserve">
</t>
    </r>
    <r>
      <rPr>
        <sz val="8"/>
        <rFont val="Times New Roman"/>
        <family val="1"/>
        <charset val="238"/>
      </rPr>
      <t xml:space="preserve">
</t>
    </r>
    <r>
      <rPr>
        <sz val="10"/>
        <rFont val="Times New Roman"/>
        <family val="1"/>
        <charset val="238"/>
      </rPr>
      <t xml:space="preserve">
</t>
    </r>
    <r>
      <rPr>
        <b/>
        <sz val="10"/>
        <rFont val="Times New Roman"/>
        <family val="1"/>
        <charset val="238"/>
      </rPr>
      <t xml:space="preserve">
</t>
    </r>
  </si>
  <si>
    <r>
      <t xml:space="preserve">B.1.4.6 Razvodni ormar  RP-PP
</t>
    </r>
    <r>
      <rPr>
        <sz val="9"/>
        <rFont val="Times New Roman"/>
        <family val="1"/>
        <charset val="238"/>
      </rPr>
      <t>Dobava, montaža i spajanje razvodnog ormara, dimenzija dim. VxŠxD 780x555x157mm od dekapiranog lima, tip kao Prisma Pack. Razdjelnik treba biti sukladan normi HRN IEC 61439. Sva u ugrađena oprema u ormaru je  od proizvođača  Schenider Electric. Potrebno predvidjeti 20% rezervnog prostora u svrhu budućih nadogradnji.
Sklopna oprema je 15 kA.
U ploču je ugrađena sljedeća oprema:</t>
    </r>
    <r>
      <rPr>
        <sz val="10"/>
        <rFont val="Times New Roman"/>
        <family val="1"/>
        <charset val="238"/>
      </rPr>
      <t xml:space="preserve">
</t>
    </r>
    <r>
      <rPr>
        <b/>
        <sz val="8"/>
        <rFont val="Times New Roman"/>
        <family val="1"/>
        <charset val="238"/>
      </rPr>
      <t>DOVOD</t>
    </r>
    <r>
      <rPr>
        <sz val="8"/>
        <rFont val="Times New Roman"/>
        <family val="1"/>
        <charset val="238"/>
      </rPr>
      <t xml:space="preserve">  
tropolna rastavna sklopka-osigurač sa ulošcima  63A kom 1
odvodnik prenapona tip 2, 3+N, tip kao Master PF40 kom 1
grebenasta sklopka 1-0, 40A  /3P kom 1
</t>
    </r>
    <r>
      <rPr>
        <b/>
        <sz val="8"/>
        <rFont val="Times New Roman"/>
        <family val="1"/>
        <charset val="238"/>
      </rPr>
      <t xml:space="preserve">ODVOD </t>
    </r>
    <r>
      <rPr>
        <sz val="8"/>
        <rFont val="Times New Roman"/>
        <family val="1"/>
        <charset val="238"/>
      </rPr>
      <t xml:space="preserve"> 
automatski osigurač C10A/1P kom 5
automatski osigurač C16A/1P kom 9
FID sklopka 40A, 30mA /4P  kom 1
motorna zaštitna sklopka MP 1A/2P kom 1
sklopnik 2NO/230V                           kom 2
Komplet sa ožićenjem, Cu sabirnicama, natpisnim pločicama i ostalim sitnim spojnim i montažnim materijalom uključivo s originalnim  nosačima sabirnica, tipskim stezaljkama, natpisnim pločicama, pokrovnom pločom, vratima s bravicom paušal </t>
    </r>
    <r>
      <rPr>
        <b/>
        <sz val="8"/>
        <rFont val="Times New Roman"/>
        <family val="1"/>
        <charset val="238"/>
      </rPr>
      <t xml:space="preserve">
</t>
    </r>
    <r>
      <rPr>
        <sz val="8"/>
        <rFont val="Times New Roman"/>
        <family val="1"/>
        <charset val="238"/>
      </rPr>
      <t xml:space="preserve">
</t>
    </r>
    <r>
      <rPr>
        <sz val="10"/>
        <rFont val="Times New Roman"/>
        <family val="1"/>
        <charset val="238"/>
      </rPr>
      <t xml:space="preserve">
</t>
    </r>
    <r>
      <rPr>
        <b/>
        <sz val="10"/>
        <rFont val="Times New Roman"/>
        <family val="1"/>
        <charset val="238"/>
      </rPr>
      <t xml:space="preserve">
</t>
    </r>
  </si>
  <si>
    <r>
      <t xml:space="preserve">B.1.4.7 Razvodni ormar  RS-1, RS-2,RS-3,RS-4,RS-6
</t>
    </r>
    <r>
      <rPr>
        <sz val="9"/>
        <rFont val="Times New Roman"/>
        <family val="1"/>
        <charset val="238"/>
      </rPr>
      <t>Dobava, montaža i spajanje razvodnog ormara, dimenzija dim. VxŠxD 780x555x157mm od dekapiranog lima, tip kao Prisma Pack. Razdjelnik treba biti sukladan normi HRN IEC 61439. Sva u ugrađena oprema u ormaru je  od proizvođača  Schenider Electric. Potrebno predvidjeti 20% rezervnog prostora u svrhu budućih nadogradnji.
Sklopna oprema je 15 kA.
U ploču je ugrađena sljedeća oprema:</t>
    </r>
    <r>
      <rPr>
        <sz val="10"/>
        <rFont val="Times New Roman"/>
        <family val="1"/>
        <charset val="238"/>
      </rPr>
      <t xml:space="preserve">
</t>
    </r>
    <r>
      <rPr>
        <b/>
        <sz val="8"/>
        <rFont val="Times New Roman"/>
        <family val="1"/>
        <charset val="238"/>
      </rPr>
      <t xml:space="preserve">DOVOD  
</t>
    </r>
    <r>
      <rPr>
        <sz val="8"/>
        <rFont val="Times New Roman"/>
        <family val="1"/>
        <charset val="238"/>
      </rPr>
      <t xml:space="preserve">odvodnik prenapona tip 2, 1+N, tip kao Master PF40 kom 1
FID sklopka 40A, 30mA /2P  kom 1
automatski osigurač B10A/1P kom 4
automatski osigurač C10A/1P kom 3
automatski osigurač C16A/1P kom 3
motorna zaštitna sklopka MP ,25A/2P kom 1
sklopnik 2NO/12A/230V bešumni kom 2
Komplet sa ožićenjem, Cu sabirnicama, natpisnim pločicama i ostalim sitnim spojnim i montažnim materijalom uključivo s originalnim  nosačima sabirnica, tipskim stezaljkama, natpisnim pločicama, pokrovnom pločom, vratima s bravicom paušal </t>
    </r>
    <r>
      <rPr>
        <b/>
        <sz val="8"/>
        <rFont val="Times New Roman"/>
        <family val="1"/>
        <charset val="238"/>
      </rPr>
      <t xml:space="preserve">
</t>
    </r>
    <r>
      <rPr>
        <sz val="8"/>
        <rFont val="Times New Roman"/>
        <family val="1"/>
        <charset val="238"/>
      </rPr>
      <t xml:space="preserve">
</t>
    </r>
    <r>
      <rPr>
        <sz val="10"/>
        <rFont val="Times New Roman"/>
        <family val="1"/>
        <charset val="238"/>
      </rPr>
      <t xml:space="preserve">
</t>
    </r>
    <r>
      <rPr>
        <b/>
        <sz val="10"/>
        <rFont val="Times New Roman"/>
        <family val="1"/>
        <charset val="238"/>
      </rPr>
      <t xml:space="preserve">
</t>
    </r>
  </si>
  <si>
    <r>
      <t xml:space="preserve">B.1.4.8 Razvodni ormar  RS-5, RS-7
</t>
    </r>
    <r>
      <rPr>
        <sz val="9"/>
        <rFont val="Times New Roman"/>
        <family val="1"/>
        <charset val="238"/>
      </rPr>
      <t>Dobava, montaža i spajanje razvodnog ormara, dimenzija dim. VxŠxD 780x555x157mm od dekapiranog lima, tip kao Prisma Pack. Razdjelnik treba biti sukladan normi HRN IEC 61439. Sva u ugrađena oprema u ormaru je  od proizvođača  Schenider Electric. Potrebno predvidjeti 20% rezervnog prostora u svrhu budućih nadogradnji.
Sklopna oprema je 15 kA.
U ploču je ugrađena sljedeća oprema:</t>
    </r>
    <r>
      <rPr>
        <sz val="10"/>
        <rFont val="Times New Roman"/>
        <family val="1"/>
        <charset val="238"/>
      </rPr>
      <t xml:space="preserve">
</t>
    </r>
    <r>
      <rPr>
        <b/>
        <sz val="8"/>
        <rFont val="Times New Roman"/>
        <family val="1"/>
        <charset val="238"/>
      </rPr>
      <t xml:space="preserve">DOVOD  
</t>
    </r>
    <r>
      <rPr>
        <sz val="8"/>
        <rFont val="Times New Roman"/>
        <family val="1"/>
        <charset val="238"/>
      </rPr>
      <t xml:space="preserve">odvodnik prenapona tip 2, 1+N, tip kao Master PF40 kom 1
FID sklopka 40A, 30mA /2P  kom 1
automatski osigurač B6A/1P   kom 1
automatski osigurač B10A/1P kom 3
automatski osigurač C10A/1P kom 2
automatski osigurač C16A/1P kom 4
motorna zaštitna sklopka MP ,25A/2P kom 1
sklopnik 2NO/12A/230V bešumni kom 2
Komplet sa ožićenjem, Cu sabirnicama, natpisnim pločicama i ostalim sitnim spojnim i montažnim materijalom uključivo s originalnim  nosačima sabirnica, tipskim stezaljkama, natpisnim pločicama, pokrovnom pločom, vratima s bravicom paušal </t>
    </r>
    <r>
      <rPr>
        <b/>
        <sz val="8"/>
        <rFont val="Times New Roman"/>
        <family val="1"/>
        <charset val="238"/>
      </rPr>
      <t xml:space="preserve">
</t>
    </r>
    <r>
      <rPr>
        <sz val="8"/>
        <rFont val="Times New Roman"/>
        <family val="1"/>
        <charset val="238"/>
      </rPr>
      <t xml:space="preserve">
</t>
    </r>
    <r>
      <rPr>
        <sz val="10"/>
        <rFont val="Times New Roman"/>
        <family val="1"/>
        <charset val="238"/>
      </rPr>
      <t xml:space="preserve">
</t>
    </r>
    <r>
      <rPr>
        <b/>
        <sz val="10"/>
        <rFont val="Times New Roman"/>
        <family val="1"/>
        <charset val="238"/>
      </rPr>
      <t xml:space="preserve">
</t>
    </r>
  </si>
  <si>
    <r>
      <t xml:space="preserve">B.1.4.9 Razvodni ormar  RS-8
</t>
    </r>
    <r>
      <rPr>
        <sz val="9"/>
        <rFont val="Times New Roman"/>
        <family val="1"/>
        <charset val="238"/>
      </rPr>
      <t>Dobava, montaža i spajanje razvodnog ormara, dimenzija dim. VxŠxD 780x555x157mm od dekapiranog lima, tip kao Prisma Pack. Razdjelnik treba biti sukladan normi HRN IEC 61439. Sva u ugrađena oprema u ormaru je  od proizvođača  Schenider Electric. Potrebno predvidjeti 20% rezervnog prostora u svrhu budućih nadogradnji.
Sklopna oprema je 15 kA.
U ploču je ugrađena sljedeća oprema:</t>
    </r>
    <r>
      <rPr>
        <sz val="10"/>
        <rFont val="Times New Roman"/>
        <family val="1"/>
        <charset val="238"/>
      </rPr>
      <t xml:space="preserve">
</t>
    </r>
    <r>
      <rPr>
        <b/>
        <sz val="8"/>
        <rFont val="Times New Roman"/>
        <family val="1"/>
        <charset val="238"/>
      </rPr>
      <t xml:space="preserve">DOVOD  
</t>
    </r>
    <r>
      <rPr>
        <sz val="8"/>
        <rFont val="Times New Roman"/>
        <family val="1"/>
        <charset val="238"/>
      </rPr>
      <t xml:space="preserve">odvodnik prenapona tip 2, 1+N, tip kao Master PF40 kom 1
FID sklopka 40A, 30mA /2P  kom 1
automatski osigurač B6A/1P   kom 1
automatski osigurač B10A/1P kom 3
automatski osigurač C10A/1P kom 6
automatski osigurač C16A/1P kom 7
motorna zaštitna sklopka MP ,25A/2P kom 1
sklopnik 2NO/12A/230V bešumni         kom 2
Komplet sa ožićenjem, Cu sabirnicama, natpisnim pločicama i ostalim sitnim spojnim i montažnim materijalom uključivo s originalnim  nosačima sabirnica, tipskim stezaljkama, natpisnim pločicama, pokrovnom pločom, vratima s bravicom paušal </t>
    </r>
    <r>
      <rPr>
        <b/>
        <sz val="8"/>
        <rFont val="Times New Roman"/>
        <family val="1"/>
        <charset val="238"/>
      </rPr>
      <t xml:space="preserve">
</t>
    </r>
    <r>
      <rPr>
        <sz val="8"/>
        <rFont val="Times New Roman"/>
        <family val="1"/>
        <charset val="238"/>
      </rPr>
      <t xml:space="preserve">
</t>
    </r>
    <r>
      <rPr>
        <sz val="10"/>
        <rFont val="Times New Roman"/>
        <family val="1"/>
        <charset val="238"/>
      </rPr>
      <t xml:space="preserve">
</t>
    </r>
    <r>
      <rPr>
        <b/>
        <sz val="10"/>
        <rFont val="Times New Roman"/>
        <family val="1"/>
        <charset val="238"/>
      </rPr>
      <t xml:space="preserve">
</t>
    </r>
  </si>
  <si>
    <r>
      <rPr>
        <b/>
        <sz val="10"/>
        <color rgb="FF000000"/>
        <rFont val="Times New Roman"/>
        <family val="1"/>
        <charset val="238"/>
      </rPr>
      <t>B.1.5.1</t>
    </r>
    <r>
      <rPr>
        <sz val="10"/>
        <color rgb="FF000000"/>
        <rFont val="Times New Roman"/>
        <family val="1"/>
        <charset val="238"/>
      </rPr>
      <t xml:space="preserve"> </t>
    </r>
    <r>
      <rPr>
        <sz val="10"/>
        <rFont val="Times New Roman"/>
        <family val="1"/>
      </rPr>
      <t xml:space="preserve">Ovjesna dekorativna svjetiljka s direktnom simetričnom svjetlosnom distribucijom. Sjenilo svjetiljke izrađeno je od abažur modularnih elemenata -  poly-pamućne tkanine i sparen prozirne plastike, 
metalni dijelovi svjetiljke plastificirani su u bijelu boju fine strukture. Donji difuzor svjetiljke sastoji se od  bijele pamučne tkanine i sparen prozirne plastike. Materijali svjetiljke prilagođeni su za prostore javne namjene jer su samogašeći. LED  izvor svjetlosti ukupne snage 9W E27, svjetlosnog toka 806 lm, boje svjetlosti 2700 K, uzvtat boje Ra &gt; 80, dimenzije:  Ø280 x 250 mm + ovjes 1500mm.
Stupanj mehaničke zaštite IP20. 
Tip kao STOK LED                                                                          
Oznaka u projektu </t>
    </r>
    <r>
      <rPr>
        <b/>
        <sz val="10"/>
        <rFont val="Times New Roman"/>
        <family val="1"/>
        <charset val="238"/>
      </rPr>
      <t xml:space="preserve"> S1.</t>
    </r>
  </si>
  <si>
    <r>
      <rPr>
        <b/>
        <sz val="10"/>
        <color rgb="FF000000"/>
        <rFont val="Times New Roman"/>
        <family val="1"/>
        <charset val="238"/>
      </rPr>
      <t>B.1.5.2</t>
    </r>
    <r>
      <rPr>
        <sz val="10"/>
        <color rgb="FF000000"/>
        <rFont val="Times New Roman"/>
        <family val="1"/>
        <charset val="238"/>
      </rPr>
      <t xml:space="preserve"> </t>
    </r>
    <r>
      <rPr>
        <sz val="10"/>
        <rFont val="Times New Roman"/>
        <family val="1"/>
        <charset val="238"/>
      </rPr>
      <t xml:space="preserve">Ovjesna dekorativna svjetiljka s direktnom simetričnom svjetlosnom distribucijom. Sjenilo svjetiljke izrađeno je od abažur modularnih elemenata  -  poly-pamućne tkanine i sparen prozirne plastike, 
metalni dijelovi svjetiljke plastificirani su u bijelu boju fine strukture. Donji difuzor svjetiljke sastoji se od  bijele pamučne tkanine i sparen prozirne plastike. Materijali svjetiljke prilagođeni su za prostore javne namjene jer su samogašeći. LED  izvor svjetlosti ukupne snage 9W E27, svjetlosnog toka 806 lm, boje svjetlosti 2700 K, uzvtat boje Ra &gt; 80, dimenzije:  Ø400 x 480 mm + ovjes 1500mm.
Stupanj mehaničke zaštite IP20. 
Tip kao STOK LED                                                                          Oznaka u projektu </t>
    </r>
    <r>
      <rPr>
        <b/>
        <sz val="10"/>
        <rFont val="Times New Roman"/>
        <family val="1"/>
        <charset val="238"/>
      </rPr>
      <t xml:space="preserve"> S2.</t>
    </r>
  </si>
  <si>
    <r>
      <rPr>
        <b/>
        <sz val="10"/>
        <color rgb="FF000000"/>
        <rFont val="Times New Roman"/>
        <family val="1"/>
        <charset val="238"/>
      </rPr>
      <t>B.1.5.3</t>
    </r>
    <r>
      <rPr>
        <sz val="10"/>
        <color rgb="FF000000"/>
        <rFont val="Times New Roman"/>
        <family val="1"/>
        <charset val="238"/>
      </rPr>
      <t xml:space="preserve"> </t>
    </r>
    <r>
      <rPr>
        <sz val="10"/>
        <rFont val="Times New Roman"/>
        <family val="1"/>
      </rPr>
      <t xml:space="preserve">Zidna dekorativna svjetiljka s direktno-indirektnom simetričnom svjetlosnom distribucijom. Sjenilo svjetiljke izrađeno je od abažur modularnih elemenata -  poly-pamućne tkanine i sparen prozirne plastike, 
metalni dijelovi svjetiljke plastificirani su u bijelu boju fine strukture. Materijali svjetiljke prilagođeni su za prostore javne namjene jer su samogašeći. LED  izvor svjetlosti ukupne snage 5W E27, svjetlosnog toka 470 lm, boje svjetlosti 2700 K, uzvtat boje Ra &gt; 80, dimenzije:  200 x 140 x 250 mm. Stupanj mehaničke zaštite IP20. 
Tip kao STOK LED                                                                          Oznaka u projektu </t>
    </r>
    <r>
      <rPr>
        <b/>
        <sz val="10"/>
        <rFont val="Times New Roman"/>
        <family val="1"/>
        <charset val="238"/>
      </rPr>
      <t xml:space="preserve"> S3.</t>
    </r>
  </si>
  <si>
    <r>
      <rPr>
        <b/>
        <sz val="10"/>
        <color rgb="FF000000"/>
        <rFont val="Times New Roman"/>
        <family val="1"/>
        <charset val="238"/>
      </rPr>
      <t>B.1.5.4</t>
    </r>
    <r>
      <rPr>
        <sz val="10"/>
        <color rgb="FF000000"/>
        <rFont val="Times New Roman"/>
        <family val="1"/>
        <charset val="238"/>
      </rPr>
      <t xml:space="preserve"> </t>
    </r>
    <r>
      <rPr>
        <sz val="10"/>
        <rFont val="Times New Roman"/>
        <family val="1"/>
      </rPr>
      <t xml:space="preserve">Nadgradna okrugla downlight LED svjetiljka s direktnom simetričnom svjetlosnom distribucijom, kućište izrađeno od aluminija bijele boje, difuzor opalni s lakiranim prstenom u bijeloj boji, izvor svjetlosti LED ukupne snage 12 W, svjetlosnog toka 1261 lm, efikasnost svjetiljke 107 lm/W, boje svjetlosti 3000 K, uzvrat boje Ra &gt; 80, životnog vijeka 50000 h L70, dimenzije:   Ø200x130, stupanj zaštite IP44.
Tip kao ANTLIA C LED          
Oznaka u projektu </t>
    </r>
    <r>
      <rPr>
        <b/>
        <sz val="10"/>
        <rFont val="Times New Roman"/>
        <family val="1"/>
        <charset val="238"/>
      </rPr>
      <t>S4.</t>
    </r>
  </si>
  <si>
    <r>
      <rPr>
        <b/>
        <sz val="10"/>
        <color rgb="FF000000"/>
        <rFont val="Times New Roman"/>
        <family val="1"/>
        <charset val="238"/>
      </rPr>
      <t>B.1.5.5</t>
    </r>
    <r>
      <rPr>
        <sz val="10"/>
        <color rgb="FF000000"/>
        <rFont val="Times New Roman"/>
        <family val="1"/>
        <charset val="238"/>
      </rPr>
      <t xml:space="preserve"> </t>
    </r>
    <r>
      <rPr>
        <sz val="10"/>
        <rFont val="Times New Roman"/>
        <family val="1"/>
      </rPr>
      <t xml:space="preserve">Ovjesna linijska LED svjetiljka s direktno indirektnom i simetričnom optikom. Kućište svjetiljke izrađeno je od ekstrudiranog aluminija, anodiziranan završna obrada, difuzor od opalnog akrila, završne kape od plastificiranog aluminija  - srebrno sive boje. LED izvor svjetla ukupne snage 31.9 W, svjetlosnog toka 2573 lm, efikasnost svjetiljke min 81 lm/W,temperature boje svjetlosti 3000 K, uzvrat boje Ra &gt; 80, životnog vijeka 50000 h L70, dimenzije:  1270 x 72 x 85 mm, težina: 6.7 kg. Stupanj mehaničke zaštite IP20. Kromaticitet tolerancija MacAdam: 4. Svjetiljka je DALI dimabilna, dolazi s DALI/DSI digitalnim kontrolerom. 
Tip kao EQUALINE DI LED                                                                                                     Oznaka u projektu </t>
    </r>
    <r>
      <rPr>
        <b/>
        <sz val="10"/>
        <rFont val="Times New Roman"/>
        <family val="1"/>
        <charset val="238"/>
      </rPr>
      <t>S5.</t>
    </r>
  </si>
  <si>
    <r>
      <rPr>
        <b/>
        <sz val="10"/>
        <color rgb="FF000000"/>
        <rFont val="Times New Roman"/>
        <family val="1"/>
        <charset val="238"/>
      </rPr>
      <t>B.1.5.6</t>
    </r>
    <r>
      <rPr>
        <sz val="10"/>
        <color rgb="FF000000"/>
        <rFont val="Times New Roman"/>
        <family val="1"/>
        <charset val="238"/>
      </rPr>
      <t xml:space="preserve"> </t>
    </r>
    <r>
      <rPr>
        <sz val="10"/>
        <rFont val="Times New Roman"/>
        <family val="1"/>
      </rPr>
      <t xml:space="preserve">Nadgradna dekorativna svjetiljka s direktnom simetričnom svjetlosnom distribucijom. Sjenilo svjetiljke izrađeno je od abažur modularnih elemenata  -  poly-pamućne tkanine i sparen prozirne plastike, metalni dijelovi svjetiljke plastificirani su u bijelu boju fine strukture. Donji difuzor svjetiljke sastoji se od  bijele pamučne tkanine i sparen prozirne plastike. Materijali svjetiljke prilagođeni su za prostore javne namjene jer su samogašeći. LED  izvor svjetlosti ukupne snage 30W, svjetlosnog toka 2800 lm, boje svjetlosti 3000 K, uzvtat boje Ra &gt; 80, dimenzije:  Ø 1000 x 300 mm. Stupanj mehaničke zaštite IP20. 
Tip kao STOK LED                                                                          Oznaka u projektu  </t>
    </r>
    <r>
      <rPr>
        <b/>
        <sz val="10"/>
        <rFont val="Times New Roman"/>
        <family val="1"/>
        <charset val="238"/>
      </rPr>
      <t>S6.</t>
    </r>
  </si>
  <si>
    <r>
      <rPr>
        <b/>
        <sz val="10"/>
        <color rgb="FF000000"/>
        <rFont val="Times New Roman"/>
        <family val="1"/>
        <charset val="238"/>
      </rPr>
      <t>B.1.5.7</t>
    </r>
    <r>
      <rPr>
        <sz val="10"/>
        <color rgb="FF000000"/>
        <rFont val="Times New Roman"/>
        <family val="1"/>
        <charset val="238"/>
      </rPr>
      <t xml:space="preserve"> </t>
    </r>
    <r>
      <rPr>
        <sz val="10"/>
        <rFont val="Times New Roman"/>
        <family val="1"/>
      </rPr>
      <t xml:space="preserve">Nadgradna okrugla downlight LED svjetiljka s direktnom simetričnom svjetlosnom distribucijom, kućište izrađeno od aluminija bijele boje, difuzor opalni s lakiranim prstenom u bijeloj boji, izvor svjetlosti LED ukupne snage 23 W, svjetlosnog toka 2458 lm, efikasnost svjetiljke 107 lm/W, boje svjetlosti 3000 K, uzvrat boje Ra &gt; 80, životnog vijeka 50000 h L70, dimenzije:  Ø200x130, stupanj zaštite IP44.
Tip kao ANTLIA C LED          
Oznaka u projektu </t>
    </r>
    <r>
      <rPr>
        <b/>
        <sz val="10"/>
        <rFont val="Times New Roman"/>
        <family val="1"/>
        <charset val="238"/>
      </rPr>
      <t>S7.</t>
    </r>
  </si>
  <si>
    <r>
      <rPr>
        <b/>
        <sz val="10"/>
        <color rgb="FF000000"/>
        <rFont val="Times New Roman"/>
        <family val="1"/>
        <charset val="238"/>
      </rPr>
      <t>B.1.5.8</t>
    </r>
    <r>
      <rPr>
        <sz val="10"/>
        <color rgb="FF000000"/>
        <rFont val="Times New Roman"/>
        <family val="1"/>
        <charset val="238"/>
      </rPr>
      <t xml:space="preserve"> </t>
    </r>
    <r>
      <rPr>
        <sz val="10"/>
        <rFont val="Times New Roman"/>
        <family val="1"/>
      </rPr>
      <t xml:space="preserve">Nadgradna linijska LED svjetiljka s direktnom širokosnopnom optikom. Kućište svjetiljke izrađeno je od ekstrudiranog aluminija, anodiziranan završna obrada, difuzor od opalnog polikarbonata, završna kapa od dvobojno injektiranog polikarbonata. Električni priključak preko preklopa u stražnjem dijelu tijela svjetiljke. Kontinuirano povezivanje moguće.  LED izvor svjetla ukupne snage 18 W, svjetlosnog toka 2045 lm, efikasnost svjetiljke min 115 lm/W,temperature boje svjetlosti 3000 K, uzvrat boje Ra &gt; 80, životnog vijeka 50000 h L70, dimenzije:  1180 x 37 x 60 mm, težina: 1.04 kg. Stupanj mehaničke zaštite IP20 IK06. Kromaticitet tolerancija MacAdam: 4. 
Tip kao EQUALINEMINI  LED                                                                                                     Oznaka u projektu </t>
    </r>
    <r>
      <rPr>
        <b/>
        <sz val="10"/>
        <rFont val="Times New Roman"/>
        <family val="1"/>
        <charset val="238"/>
      </rPr>
      <t>S8.</t>
    </r>
  </si>
  <si>
    <r>
      <rPr>
        <b/>
        <sz val="10"/>
        <color rgb="FF000000"/>
        <rFont val="Times New Roman"/>
        <family val="1"/>
        <charset val="238"/>
      </rPr>
      <t>B.1.5.9</t>
    </r>
    <r>
      <rPr>
        <sz val="10"/>
        <color rgb="FF000000"/>
        <rFont val="Times New Roman"/>
        <family val="1"/>
        <charset val="238"/>
      </rPr>
      <t xml:space="preserve"> </t>
    </r>
    <r>
      <rPr>
        <sz val="10"/>
        <rFont val="Times New Roman"/>
        <family val="1"/>
      </rPr>
      <t xml:space="preserve">Nadgradna okruga LED svjetiljka sa simetričnom diretnom svjetlosnom distribucijom svjetla, kućište izrađeno od aluminija završe obrade u bijeloj boji, difuzor od opalnog polikarbonata. LED izvor svjetlosti snage 22.5 W, svjetlosnog toka 2250 lm, efikasnost svjetiljke 100 lm/W, boje svjetlosti 3000 K, uzvrat boje Ra &gt; 80, životnog vijeka 50 000 h pri L70, dimenzije: Ø 455 x 105 težina: 2.14 kg. Stupanj mehančke zaštite IP40, otpornost na udarce IK02, kromacitet tolerancija MacAdam: 3.
Tip kao NOVALINE LED                                                                       
Oznaka u projektu </t>
    </r>
    <r>
      <rPr>
        <b/>
        <sz val="10"/>
        <rFont val="Times New Roman"/>
        <family val="1"/>
        <charset val="238"/>
      </rPr>
      <t xml:space="preserve">S9. </t>
    </r>
  </si>
  <si>
    <r>
      <rPr>
        <b/>
        <sz val="10"/>
        <color rgb="FF000000"/>
        <rFont val="Times New Roman"/>
        <family val="1"/>
        <charset val="238"/>
      </rPr>
      <t>B.1.5.10</t>
    </r>
    <r>
      <rPr>
        <sz val="10"/>
        <color rgb="FF000000"/>
        <rFont val="Times New Roman"/>
        <family val="1"/>
        <charset val="238"/>
      </rPr>
      <t xml:space="preserve"> </t>
    </r>
    <r>
      <rPr>
        <sz val="10"/>
        <rFont val="Times New Roman"/>
        <family val="1"/>
      </rPr>
      <t xml:space="preserve">Nadgradna okruga LED svjetiljka sa simetričnom diretnom svjetlosnom distribucijom svjetla, kućište izrađeno od aluminija završe obrade u bijeloj boji, difuzor od opalnog polikarbonata. LED izvor svjetlosti snage 15.5 W, svjetlosnog toka 1600 lm, efikasnost svjetiljke 103 lm/W, boje svjetlosti 3000 K, uzvrat boje Ra &gt; 80, životnog vijeka 50 000 h pri L70, dimenzije: Ø 455 x 105 težina: 2.14 kg. Stupanj mehančke zaštite IP40, otpornost na udarce IK02, kromacitet tolerancija MacAdam: 3.
Tip kao NOVALINE LED                                                                       
Oznaka u projektu </t>
    </r>
    <r>
      <rPr>
        <b/>
        <sz val="10"/>
        <rFont val="Times New Roman"/>
        <family val="1"/>
        <charset val="238"/>
      </rPr>
      <t xml:space="preserve">S10. </t>
    </r>
  </si>
  <si>
    <r>
      <rPr>
        <b/>
        <sz val="10"/>
        <color rgb="FF000000"/>
        <rFont val="Times New Roman"/>
        <family val="1"/>
        <charset val="238"/>
      </rPr>
      <t xml:space="preserve">B.1.5.11 </t>
    </r>
    <r>
      <rPr>
        <sz val="10"/>
        <color rgb="FF000000"/>
        <rFont val="Times New Roman"/>
        <family val="1"/>
        <charset val="238"/>
      </rPr>
      <t xml:space="preserve">Zidna fluorescentna svjetiljka, kućište izrađeno od lijevanog aluminija, opalni PC difuzor, izvor svjetlosti T5 1x14 W ukupne snage 16 W, svjetlosnog toka 848 lm, efikasnost svjetiljke 53 lm/W, boje svjetlosti 3000 K, uzvrat boje Ra &gt; 80, dimenzije: 616 x 60 x 90 mm, stupanj zaštite IP44, otpornost na udarce IK06.
Tip kao CIMI                                                
Oznaka u projektu </t>
    </r>
    <r>
      <rPr>
        <b/>
        <sz val="10"/>
        <color rgb="FF000000"/>
        <rFont val="Times New Roman"/>
        <family val="1"/>
        <charset val="238"/>
      </rPr>
      <t xml:space="preserve">S11.  </t>
    </r>
    <r>
      <rPr>
        <sz val="10"/>
        <color rgb="FF000000"/>
        <rFont val="Times New Roman"/>
        <family val="1"/>
        <charset val="238"/>
      </rPr>
      <t xml:space="preserve">  </t>
    </r>
  </si>
  <si>
    <r>
      <rPr>
        <b/>
        <sz val="10"/>
        <color rgb="FF000000"/>
        <rFont val="Times New Roman"/>
        <family val="1"/>
        <charset val="238"/>
      </rPr>
      <t xml:space="preserve">B.1.5.12  </t>
    </r>
    <r>
      <rPr>
        <sz val="10"/>
        <color rgb="FF000000"/>
        <rFont val="Times New Roman"/>
        <family val="1"/>
        <charset val="238"/>
      </rPr>
      <t xml:space="preserve">Nadgradna tanka LED svjetiljka s direktnom simetričnom svjetlosnom distribucijom. Kućište svjetiljke izrađeno je od pocinčanog čeličnog lima, završne kape od polikarbonata bijele boje, difuzor mat akril.   LED izvor svjetla ukupne snage 18.3 W, svjetlosnog toka 2013 lm, efikasnost svjetiljke min 105 lm/W,temperature boje svjetlosti 4000 K, uzvrat boje Ra &gt; 80, životnog vijeka 50000 h L70, dimenzije:  722 x 167 x 64 mm, težina: 2.10 kg. Stupanj mehaničke zaštite IP44. Kromaticitet tolerancija MacAdam: 4. 
Tip kao PRISMA LED                                                                                                      Oznaka u projektu </t>
    </r>
    <r>
      <rPr>
        <b/>
        <sz val="10"/>
        <color rgb="FF000000"/>
        <rFont val="Times New Roman"/>
        <family val="1"/>
        <charset val="238"/>
      </rPr>
      <t xml:space="preserve">S12. </t>
    </r>
    <r>
      <rPr>
        <sz val="10"/>
        <color rgb="FF000000"/>
        <rFont val="Times New Roman"/>
        <family val="1"/>
        <charset val="238"/>
      </rPr>
      <t xml:space="preserve">     </t>
    </r>
  </si>
  <si>
    <r>
      <rPr>
        <b/>
        <sz val="10"/>
        <color rgb="FF000000"/>
        <rFont val="Times New Roman"/>
        <family val="1"/>
        <charset val="238"/>
      </rPr>
      <t xml:space="preserve">B.1.5.13  </t>
    </r>
    <r>
      <rPr>
        <sz val="10"/>
        <color rgb="FF000000"/>
        <rFont val="Times New Roman"/>
        <family val="1"/>
        <charset val="238"/>
      </rPr>
      <t>Nadgradna vodotijesna svjetiljka, kućište izrađeno od aluminija bijele boje, PC difuzor, izvor svjetlosti LED ukupne snage 61 W, svjetlosnog toka 6150 lm, efikasnost svjetiljke min 101 lm/W, boje svjetlosti 4000 K, životnog vijeka 50 000 L70, dimenzije: 735 x 180 x 95 mm stupanj zaštite IP66, otpornost na udarce IK10. Kromaticitet tolerancija MacAdam: 3. 
Tip kao FORCELED                                                                                            Oznaka u projektu</t>
    </r>
    <r>
      <rPr>
        <b/>
        <sz val="10"/>
        <color rgb="FF000000"/>
        <rFont val="Times New Roman"/>
        <family val="1"/>
        <charset val="238"/>
      </rPr>
      <t xml:space="preserve"> S13.  </t>
    </r>
    <r>
      <rPr>
        <sz val="10"/>
        <color rgb="FF000000"/>
        <rFont val="Times New Roman"/>
        <family val="1"/>
        <charset val="238"/>
      </rPr>
      <t xml:space="preserve">   </t>
    </r>
  </si>
  <si>
    <r>
      <rPr>
        <b/>
        <sz val="10"/>
        <color rgb="FF000000"/>
        <rFont val="Times New Roman"/>
        <family val="1"/>
        <charset val="238"/>
      </rPr>
      <t xml:space="preserve">B.1.5.14  </t>
    </r>
    <r>
      <rPr>
        <sz val="10"/>
        <color rgb="FF000000"/>
        <rFont val="Times New Roman"/>
        <family val="1"/>
        <charset val="238"/>
      </rPr>
      <t>Nadgradna svjetiljka, kućište izrađeno od polikarbonata bijele boje, PC difuzor, izvor svjetlosti LED ukupne snage 20.4 W, svjetlosnog toka 1953 lm, efikasnost svjetiljke min 96 lm/W, boje svjetlosti 3000 K, uzvrat boje Ra &gt; 80, životnog vijeka 50 000 h L70, dimenzije: Ø300 x 101 mm, stupanj zaštite IP65, otpornost na udarce IK10.
Tip kao LEOPARD                                                           
Oznaka u projektu</t>
    </r>
    <r>
      <rPr>
        <b/>
        <sz val="10"/>
        <color rgb="FF000000"/>
        <rFont val="Times New Roman"/>
        <family val="1"/>
        <charset val="238"/>
      </rPr>
      <t xml:space="preserve"> S14.</t>
    </r>
  </si>
  <si>
    <r>
      <rPr>
        <b/>
        <sz val="10"/>
        <color rgb="FF000000"/>
        <rFont val="Times New Roman"/>
        <family val="1"/>
        <charset val="238"/>
      </rPr>
      <t xml:space="preserve">B.1.5.15  </t>
    </r>
    <r>
      <rPr>
        <sz val="10"/>
        <color rgb="FF000000"/>
        <rFont val="Times New Roman"/>
        <family val="1"/>
        <charset val="238"/>
      </rPr>
      <t>Nadgradna okrugla downlight LED svjetiljka s direktnom simetričnom svjetlosnom distribucijom, kućište izrađeno od aluminija bijele boje, difuzor opalni s lakiranim prstenom u bijeloj boji, izvor svjetlosti LED ukupne snage 16 W, svjetlosnog toka 1774 lm, efikasnost svjetiljke 111 lm/W, boje svjetlosti 3000 K, uzvrat boje Ra &gt; 80, životnog vijeka 50000 h L70, dimenzije:  Ø200x130, stupanj zaštite IP44.
Tip kao ANTLIA C LED          
Oznaka u projektu</t>
    </r>
    <r>
      <rPr>
        <b/>
        <sz val="10"/>
        <color rgb="FF000000"/>
        <rFont val="Times New Roman"/>
        <family val="1"/>
        <charset val="238"/>
      </rPr>
      <t xml:space="preserve"> S15.</t>
    </r>
  </si>
  <si>
    <r>
      <rPr>
        <b/>
        <sz val="10"/>
        <color rgb="FF000000"/>
        <rFont val="Times New Roman"/>
        <family val="1"/>
        <charset val="238"/>
      </rPr>
      <t xml:space="preserve">B.1.5.16 </t>
    </r>
    <r>
      <rPr>
        <sz val="10"/>
        <color rgb="FF000000"/>
        <rFont val="Times New Roman"/>
        <family val="1"/>
        <charset val="238"/>
      </rPr>
      <t xml:space="preserve">Nadgradna monolitna dekorativna svjetiljka kvadratne organske forme s direktnom simetričnom svjetlosnom distribucijom. Difuzor svjetiljke izrađen je od elastične poliamidne tkanine. LED izvor svjetlosti ukupne snage 18W, svjetlosnog toka 1800 lm, boje svjetlosti 3000 K, uzvtat boje Ra &gt; 80, dimenzije:  580 x 580 x 200 mm. Stupanj mehaničke zaštite IP20. 
Tip kao TANKI LED                                                                          Oznaka u projektu  </t>
    </r>
    <r>
      <rPr>
        <b/>
        <sz val="10"/>
        <color rgb="FF000000"/>
        <rFont val="Times New Roman"/>
        <family val="1"/>
        <charset val="238"/>
      </rPr>
      <t>S16.</t>
    </r>
  </si>
  <si>
    <r>
      <rPr>
        <b/>
        <sz val="10"/>
        <color rgb="FF000000"/>
        <rFont val="Times New Roman"/>
        <family val="1"/>
        <charset val="238"/>
      </rPr>
      <t xml:space="preserve">B.1.5.17 </t>
    </r>
    <r>
      <rPr>
        <sz val="10"/>
        <color rgb="FF000000"/>
        <rFont val="Times New Roman"/>
        <family val="1"/>
        <charset val="238"/>
      </rPr>
      <t xml:space="preserve">Nadgradna monolitna dekorativna svjetiljka kvadratne organske forme s direktnom simetričnom svjetlosnom distribucijom. Difuzor svjetiljke izrađen je od elastične poliamidne tkanine. LED izvor svjetlosti ukupne snage 30W, svjetlosnog toka 2800 lm, boje svjetlosti 3000 K, uzvtat boje Ra &gt; 80, dimenzije:  980 x 980 x 200 mm. Stupanj mehaničke zaštite IP20. 
Tip kao TANKI LED                                                                          Oznaka u projektu </t>
    </r>
    <r>
      <rPr>
        <b/>
        <sz val="10"/>
        <color rgb="FF000000"/>
        <rFont val="Times New Roman"/>
        <family val="1"/>
        <charset val="238"/>
      </rPr>
      <t xml:space="preserve"> S17.</t>
    </r>
  </si>
  <si>
    <r>
      <rPr>
        <b/>
        <sz val="10"/>
        <color rgb="FF000000"/>
        <rFont val="Times New Roman"/>
        <family val="1"/>
        <charset val="238"/>
      </rPr>
      <t xml:space="preserve">B.1.5.18 </t>
    </r>
    <r>
      <rPr>
        <sz val="10"/>
        <color rgb="FF000000"/>
        <rFont val="Times New Roman"/>
        <family val="1"/>
        <charset val="238"/>
      </rPr>
      <t xml:space="preserve">Zidna dekorativna svjetiljka s direktnom simetričnom svjetlosnom distribucijom. Sjenilo svjetiljke izrađeno je od modularnih elemenata - dekorativne drvene letvice i  poly-pamućne tkanine, metalni dijelovi svjetiljke su plastificirani. Materijali svjetiljke prilagođeni su za prostore javne namjene jer su samogašeći. Izvor svjetlosti LED ukupne snage 5W E27, svjetlosnog toka 470 lm, boje svjetlosti 2700 K, uzvtat boje Ra &gt; 80, dimenzije:  200 x 100 mm,   h = 250 mm. Stupanj mehaničke zaštite IP20. 
Tip kao AP TECHNIK
Oznaka u projektu  </t>
    </r>
    <r>
      <rPr>
        <b/>
        <sz val="10"/>
        <color rgb="FF000000"/>
        <rFont val="Times New Roman"/>
        <family val="1"/>
        <charset val="238"/>
      </rPr>
      <t>S18.</t>
    </r>
  </si>
  <si>
    <r>
      <rPr>
        <b/>
        <sz val="10"/>
        <color rgb="FF000000"/>
        <rFont val="Times New Roman"/>
        <family val="1"/>
        <charset val="238"/>
      </rPr>
      <t xml:space="preserve">B.1.5.19 </t>
    </r>
    <r>
      <rPr>
        <sz val="10"/>
        <color rgb="FF000000"/>
        <rFont val="Times New Roman"/>
        <family val="1"/>
        <charset val="238"/>
      </rPr>
      <t xml:space="preserve">Nadgradna zidna fluo svjetiljka s direktno indirektnom svjetlosnom distribucijom. Kućište svjetiljke izrađeno je  od ekstrudiranog aluminija, opalni PC difuzor, završne kape od alumininija u bijeloj boji. Fluo izvor svjetlosti 1 x 28 W T16 ukupne snage 30,6 W, svjetlosnog toka 1838 lm, efikasnost svjetiljke 60 lm/W, boje svjetlosti 3000 K, uzvrat boje Ra &gt; 80, dimenzije: 1216 x 60 x 90 mm, stupanj zaštite IP44, otpornost na udarce IK06. 
Tip kao CIMI 1 X 28 W                                                                                                      Oznaka u projektu </t>
    </r>
    <r>
      <rPr>
        <b/>
        <sz val="10"/>
        <color rgb="FF000000"/>
        <rFont val="Times New Roman"/>
        <family val="1"/>
        <charset val="238"/>
      </rPr>
      <t>S19.</t>
    </r>
  </si>
  <si>
    <r>
      <rPr>
        <b/>
        <sz val="10"/>
        <color rgb="FF000000"/>
        <rFont val="Times New Roman"/>
        <family val="1"/>
        <charset val="238"/>
      </rPr>
      <t xml:space="preserve">B.1.5.20 </t>
    </r>
    <r>
      <rPr>
        <sz val="10"/>
        <color rgb="FF000000"/>
        <rFont val="Times New Roman"/>
        <family val="1"/>
        <charset val="238"/>
      </rPr>
      <t>Samostojeća dekorativna svjetiljka s direktnom simetričnom svjetlosnom distribucijom. Tijelo i baza svijetiljke izrađeni su od drveta, konstrukcija svjetiljke sastoji se od dva zasebna elementa koja su zglobno povezana, te je svjetiljku moguće visinski podešavati po vertikalnoj osi. Sjenilo svjetiljke izrađeno je od poly-pamućne tkanine, metalni dijelovi svjetiljke su plastificirani. Materijali svjetiljke prilagođeni su za prostore javne namjene jer su samogašeći. Izvor svjetlosti LED ukupne snage 10 W E27, svjetlosnog toka 806 lm, boje svjetlosti 2700 K, uzvtat boje Ra &gt; 80, dimenzije sjenila:  Ø200 x 250 mm, ukupna dimenzija 600 x  200mm, h = 1650 mm.
Stupanj mehaničke zaštite IP20. 
Tip kao PT TECHNIK 60</t>
    </r>
    <r>
      <rPr>
        <b/>
        <sz val="10"/>
        <color rgb="FF000000"/>
        <rFont val="Times New Roman"/>
        <family val="1"/>
        <charset val="238"/>
      </rPr>
      <t xml:space="preserve">
</t>
    </r>
    <r>
      <rPr>
        <sz val="10"/>
        <color rgb="FF000000"/>
        <rFont val="Times New Roman"/>
        <family val="1"/>
        <charset val="238"/>
      </rPr>
      <t>Oznaka u projektu</t>
    </r>
    <r>
      <rPr>
        <b/>
        <sz val="10"/>
        <color rgb="FF000000"/>
        <rFont val="Times New Roman"/>
        <family val="1"/>
        <charset val="238"/>
      </rPr>
      <t xml:space="preserve">  S20.</t>
    </r>
    <r>
      <rPr>
        <sz val="10"/>
        <color rgb="FF000000"/>
        <rFont val="Times New Roman"/>
        <family val="1"/>
        <charset val="238"/>
      </rPr>
      <t xml:space="preserve">    </t>
    </r>
  </si>
  <si>
    <r>
      <rPr>
        <b/>
        <sz val="10"/>
        <color rgb="FF000000"/>
        <rFont val="Times New Roman"/>
        <family val="1"/>
        <charset val="238"/>
      </rPr>
      <t xml:space="preserve">B.1.5.21 </t>
    </r>
    <r>
      <rPr>
        <sz val="10"/>
        <color rgb="FF000000"/>
        <rFont val="Times New Roman"/>
        <family val="1"/>
        <charset val="238"/>
      </rPr>
      <t>Ovjesna okrugla LED svjetiljka s direktnom simetričnom svjetlosnom distribucijom, kućište izrađeno od čeličnog lima bijele boje s oplanim difuzorom. LED izvor svjetlosti snage 19 W, efikasnost svjetiljke min 95 lm/W, svjetlosnog toka 1798 lm, boje svjetlosti 3000 K, uzvrat boje Ra &gt; 80, životnog vijeka 50 000 h pri L90, dimenzija Ø300x125 mm, težina 2,5 kg, stupanj zaštite IP20. 
Tip kao LODO S LED                                                                                     Oznaka u projektu</t>
    </r>
    <r>
      <rPr>
        <b/>
        <sz val="10"/>
        <color rgb="FF000000"/>
        <rFont val="Times New Roman"/>
        <family val="1"/>
        <charset val="238"/>
      </rPr>
      <t xml:space="preserve"> S21.  </t>
    </r>
    <r>
      <rPr>
        <sz val="10"/>
        <color rgb="FF000000"/>
        <rFont val="Times New Roman"/>
        <family val="1"/>
        <charset val="238"/>
      </rPr>
      <t xml:space="preserve">   </t>
    </r>
  </si>
  <si>
    <r>
      <rPr>
        <b/>
        <sz val="10"/>
        <color rgb="FF000000"/>
        <rFont val="Times New Roman"/>
        <family val="1"/>
        <charset val="238"/>
      </rPr>
      <t xml:space="preserve">B.1.5.22 </t>
    </r>
    <r>
      <rPr>
        <sz val="10"/>
        <color rgb="FF000000"/>
        <rFont val="Times New Roman"/>
        <family val="1"/>
        <charset val="238"/>
      </rPr>
      <t xml:space="preserve">Ovjesna dekorativna svjetiljka s direktnom simetričnom svjetlosnom distribucijom.  Sjenilo svjetiljke izrađeno je od poly-pamućne tkanine, metalni dijelovi svjetiljke plastificirani su u bijelu boju fine strukture. Materijali svjetiljke prilagođeni su za prostore javne namjene jer su samogašeći. LED  izvor svjetlosti ukupne snage 10W E27, svjetlosnog toka 1055 lm, boje svjetlosti 2700 K, uzvtat boje Ra &gt; 80, dimenzije:  Ø400 x 250 mm + ovjes 1500mm.
Stupanj mehaničke zaštite IP20. 
Tip kao PIER LED                                                                          Oznaka u projektu </t>
    </r>
    <r>
      <rPr>
        <b/>
        <sz val="10"/>
        <color rgb="FF000000"/>
        <rFont val="Times New Roman"/>
        <family val="1"/>
        <charset val="238"/>
      </rPr>
      <t xml:space="preserve"> S22.   </t>
    </r>
  </si>
  <si>
    <r>
      <rPr>
        <b/>
        <sz val="10"/>
        <color rgb="FF000000"/>
        <rFont val="Times New Roman"/>
        <family val="1"/>
        <charset val="238"/>
      </rPr>
      <t xml:space="preserve">B.1.5.23 </t>
    </r>
    <r>
      <rPr>
        <sz val="10"/>
        <color rgb="FF000000"/>
        <rFont val="Times New Roman"/>
        <family val="1"/>
        <charset val="238"/>
      </rPr>
      <t>Nadgradna zidna LED svjetiljka s direktno - indirektnom simetričnom svjetlosnom distribucijom, kut svjetlosne distribucije 2x60º, za akcento osvjetljenje fasade (vanjskih prostora). Kućište izrađeno od lijevanog aluminija tamno sive boje - zaštita od korozije, pokrov od kaljenog stakla. LED izvor svjetlosti snage 7 W, efikasnost svjetiljke min 77 lm/W, svjetlosnog toka 510 lm, boje svjetlosti 4000 K, uzvrat boje Ra &gt; 80, životnog vijeka 40 000 h pri L90, dimenzija 125x90x80 mm, težina 0,55 kg, stupanj zaštite IP54. 
Tip kao AUSTRU D LED                                                                                     Oznaka u projektu</t>
    </r>
    <r>
      <rPr>
        <b/>
        <sz val="10"/>
        <color rgb="FF000000"/>
        <rFont val="Times New Roman"/>
        <family val="1"/>
        <charset val="238"/>
      </rPr>
      <t xml:space="preserve"> V1. </t>
    </r>
  </si>
  <si>
    <r>
      <rPr>
        <b/>
        <sz val="10"/>
        <color rgb="FF000000"/>
        <rFont val="Times New Roman"/>
        <family val="1"/>
        <charset val="238"/>
      </rPr>
      <t xml:space="preserve">B.1.5.24 </t>
    </r>
    <r>
      <rPr>
        <sz val="10"/>
        <color rgb="FF000000"/>
        <rFont val="Times New Roman"/>
        <family val="1"/>
        <charset val="238"/>
      </rPr>
      <t xml:space="preserve">Nadgradna sigurnosna LED svjetiljka, kućište izrađeno od lijevanog aluminija bijele boje, izvor svjetlosti LED ukupne snage 5 W, autonomije 3 h, pripravni spoj, za otvorena područja, dimenzije: 146 x 146 x 37 mm, stupanj zaštite IP40. Tip kao VOYAGER  LED                                                                                   Oznaka u projektu </t>
    </r>
    <r>
      <rPr>
        <b/>
        <sz val="10"/>
        <color rgb="FF000000"/>
        <rFont val="Times New Roman"/>
        <family val="1"/>
        <charset val="238"/>
      </rPr>
      <t xml:space="preserve">P1. </t>
    </r>
    <r>
      <rPr>
        <sz val="10"/>
        <color rgb="FF000000"/>
        <rFont val="Times New Roman"/>
        <family val="1"/>
        <charset val="238"/>
      </rPr>
      <t xml:space="preserve">     </t>
    </r>
  </si>
  <si>
    <r>
      <rPr>
        <b/>
        <sz val="10"/>
        <color rgb="FF000000"/>
        <rFont val="Times New Roman"/>
        <family val="1"/>
        <charset val="238"/>
      </rPr>
      <t xml:space="preserve">B.1.5.25 </t>
    </r>
    <r>
      <rPr>
        <sz val="10"/>
        <color rgb="FF000000"/>
        <rFont val="Times New Roman"/>
        <family val="1"/>
        <charset val="238"/>
      </rPr>
      <t xml:space="preserve">Nadgradna sigurnosna LED svjetiljka, kućište izrađeno od lijevanog aluminija bijele boje, izvor svjetlosti LED ukupne snage 5 W, autonomije 3 h, pripravni spoj, za evakuacijska područja, dimenzije: 146 x 146 x 37 mm, stupanj zaštite IP40. Tip kao VOYAGER LED                                                                                   Oznaka u projektu </t>
    </r>
    <r>
      <rPr>
        <b/>
        <sz val="10"/>
        <color rgb="FF000000"/>
        <rFont val="Times New Roman"/>
        <family val="1"/>
        <charset val="238"/>
      </rPr>
      <t xml:space="preserve">P2.   </t>
    </r>
  </si>
  <si>
    <r>
      <rPr>
        <b/>
        <sz val="10"/>
        <color rgb="FF000000"/>
        <rFont val="Times New Roman"/>
        <family val="1"/>
        <charset val="238"/>
      </rPr>
      <t xml:space="preserve">B.1.5.26 </t>
    </r>
    <r>
      <rPr>
        <sz val="10"/>
        <color rgb="FF000000"/>
        <rFont val="Times New Roman"/>
        <family val="1"/>
        <charset val="238"/>
      </rPr>
      <t xml:space="preserve">Nadgradna sigurnosna LED svjetiljka, kućište izrađeno od polikarbonata bijele boje, PC difuzor, izvor svjetlosti LED ukupne snage 3 W, autonomije 3 h, pripravni spoj, dimenzije: 210 x 115 x 70 mm, stupanj zaštite IP65. Svjetiljka dolazi s kompletom piktogramskih oznaka.
Tip kao VOYAGER COMPACT LED                                                                  Oznaka u projektu </t>
    </r>
    <r>
      <rPr>
        <b/>
        <sz val="10"/>
        <color rgb="FF000000"/>
        <rFont val="Times New Roman"/>
        <family val="1"/>
        <charset val="238"/>
      </rPr>
      <t xml:space="preserve">P3.    </t>
    </r>
  </si>
  <si>
    <r>
      <rPr>
        <b/>
        <sz val="10"/>
        <color rgb="FF000000"/>
        <rFont val="Times New Roman"/>
        <family val="1"/>
        <charset val="238"/>
      </rPr>
      <t xml:space="preserve">B.1.5.27 </t>
    </r>
    <r>
      <rPr>
        <sz val="10"/>
        <color rgb="FF000000"/>
        <rFont val="Times New Roman"/>
        <family val="1"/>
        <charset val="238"/>
      </rPr>
      <t>Nadgradna vodotijesna svjetiljka, kućište izrađeno od aluminija bijele boje, PC difuzor, izvor svjetlosti LED ukupne snage 61 W, svjetlosnog toka 6150 lm, efikasnost svjetiljke min 101 lm/W, boje svjetlosti 4000 K, životnog vijeka 50 000 L70, dimenzije: 735 x 180 x 95 mm stupanj zaštite IP66, otpornost na udarce IK10. Kromaticitet tolerancija MacAdam: 3. Svjetiljka dolazi s protupaničnim modulom autonomije 3h. 
Tip kao FORCELED E3                                                                                            Oznaka u projektu</t>
    </r>
    <r>
      <rPr>
        <b/>
        <sz val="10"/>
        <color rgb="FF000000"/>
        <rFont val="Times New Roman"/>
        <family val="1"/>
        <charset val="238"/>
      </rPr>
      <t xml:space="preserve"> S13EM.</t>
    </r>
  </si>
  <si>
    <r>
      <rPr>
        <b/>
        <sz val="10"/>
        <color rgb="FF000000"/>
        <rFont val="Times New Roman"/>
        <family val="1"/>
        <charset val="238"/>
      </rPr>
      <t xml:space="preserve">B.1.5.28 </t>
    </r>
    <r>
      <rPr>
        <sz val="10"/>
        <color rgb="FF000000"/>
        <rFont val="Times New Roman"/>
        <family val="1"/>
        <charset val="238"/>
      </rPr>
      <t>Nadgradna piktogramska LED svjetiljka, kućište izrađeno od aluminija, izvor svjetlosti LED ukupne snage 2.2 W, autonomije 3 h, pripravni spoj, dimenzije: 268 x 42 x 192 mm, stupanj zaštite IP30.
Tip kao  VOYAGER BLADE LED ''PIKTOGRAM DOLJE''                                                                                                            Oznaka u projektu</t>
    </r>
    <r>
      <rPr>
        <b/>
        <sz val="10"/>
        <color rgb="FF000000"/>
        <rFont val="Times New Roman"/>
        <family val="1"/>
        <charset val="238"/>
      </rPr>
      <t xml:space="preserve"> P4.</t>
    </r>
  </si>
  <si>
    <r>
      <rPr>
        <b/>
        <sz val="10"/>
        <color rgb="FF000000"/>
        <rFont val="Times New Roman"/>
        <family val="1"/>
        <charset val="238"/>
      </rPr>
      <t xml:space="preserve">B.1.5.29 </t>
    </r>
    <r>
      <rPr>
        <sz val="10"/>
        <color rgb="FF000000"/>
        <rFont val="Times New Roman"/>
        <family val="1"/>
        <charset val="238"/>
      </rPr>
      <t xml:space="preserve">Nadgradna piktogramska LED svjetiljka, kućište izrađeno od aluminija, izvor svjetlosti LED ukupne snage 2.2 W, autonomije 3 h, pripravni spoj, dimenzije: 268 x 42 x 192 mm, stupanj zaštite IP30.
Tip kao  VOYAGER BLADE LED ''PIKTOGRAM LJEVO - DESNO''                                                                                                            Oznaka u projektu </t>
    </r>
    <r>
      <rPr>
        <b/>
        <sz val="10"/>
        <color rgb="FF000000"/>
        <rFont val="Times New Roman"/>
        <family val="1"/>
        <charset val="238"/>
      </rPr>
      <t>P5.</t>
    </r>
  </si>
  <si>
    <r>
      <rPr>
        <b/>
        <sz val="10"/>
        <color rgb="FF000000"/>
        <rFont val="Times New Roman"/>
        <family val="1"/>
        <charset val="238"/>
      </rPr>
      <t xml:space="preserve">B.1.5.30 </t>
    </r>
    <r>
      <rPr>
        <sz val="10"/>
        <color rgb="FF000000"/>
        <rFont val="Times New Roman"/>
        <family val="1"/>
        <charset val="238"/>
      </rPr>
      <t>Ovjesna piktogramska LED svjetiljka, kućište izrađeno od aluminija, izvor svjetlosti LED ukupne snage 2.2 W, autonomije 3 h, pripravni spoj, dimenzije: 268 x 42 x 192 mm, stupanj zaštite IP30.
Tip kao  VOYAGER BLADE LED ''PIKTOGRAM LJEVO - DESNO''                                                                                                            Oznaka u projektu</t>
    </r>
    <r>
      <rPr>
        <b/>
        <sz val="10"/>
        <color rgb="FF000000"/>
        <rFont val="Times New Roman"/>
        <family val="1"/>
        <charset val="238"/>
      </rPr>
      <t xml:space="preserve"> P6.</t>
    </r>
  </si>
  <si>
    <r>
      <rPr>
        <b/>
        <sz val="10"/>
        <rFont val="Times New Roman"/>
        <family val="1"/>
        <charset val="238"/>
      </rPr>
      <t>B.1.6.1.</t>
    </r>
    <r>
      <rPr>
        <sz val="10"/>
        <rFont val="Times New Roman"/>
        <family val="1"/>
        <charset val="238"/>
      </rPr>
      <t xml:space="preserve">  </t>
    </r>
    <r>
      <rPr>
        <sz val="10"/>
        <rFont val="Times New Roman"/>
        <family val="1"/>
      </rPr>
      <t>Običnog prekidača 6A/230V p/žb</t>
    </r>
  </si>
  <si>
    <r>
      <rPr>
        <b/>
        <sz val="10"/>
        <rFont val="Times New Roman"/>
        <family val="1"/>
        <charset val="238"/>
      </rPr>
      <t>B.1.6.2.</t>
    </r>
    <r>
      <rPr>
        <sz val="10"/>
        <rFont val="Times New Roman"/>
        <family val="1"/>
        <charset val="238"/>
      </rPr>
      <t xml:space="preserve">  </t>
    </r>
    <r>
      <rPr>
        <sz val="10"/>
        <rFont val="Times New Roman"/>
        <family val="1"/>
      </rPr>
      <t>Izmjeničnog  prekidača  6A/230V p/žb</t>
    </r>
  </si>
  <si>
    <r>
      <rPr>
        <b/>
        <sz val="10"/>
        <rFont val="Times New Roman"/>
        <family val="1"/>
        <charset val="238"/>
      </rPr>
      <t>B.1.6.3.</t>
    </r>
    <r>
      <rPr>
        <sz val="10"/>
        <rFont val="Times New Roman"/>
        <family val="1"/>
        <charset val="238"/>
      </rPr>
      <t xml:space="preserve">  </t>
    </r>
    <r>
      <rPr>
        <sz val="10"/>
        <rFont val="Times New Roman"/>
        <family val="1"/>
      </rPr>
      <t>Običnog prekidača 6A/230V n/žb IP44</t>
    </r>
  </si>
  <si>
    <r>
      <rPr>
        <b/>
        <sz val="10"/>
        <rFont val="Times New Roman"/>
        <family val="1"/>
        <charset val="238"/>
      </rPr>
      <t>B.1.6.4.</t>
    </r>
    <r>
      <rPr>
        <sz val="10"/>
        <rFont val="Times New Roman"/>
        <family val="1"/>
        <charset val="238"/>
      </rPr>
      <t xml:space="preserve">  </t>
    </r>
    <r>
      <rPr>
        <sz val="10"/>
        <rFont val="Times New Roman"/>
        <family val="1"/>
      </rPr>
      <t>Jednofazne šuko utičnice 16A/230V p/žb.</t>
    </r>
  </si>
  <si>
    <r>
      <rPr>
        <b/>
        <sz val="10"/>
        <rFont val="Times New Roman"/>
        <family val="1"/>
        <charset val="238"/>
      </rPr>
      <t>B.1.6.5.</t>
    </r>
    <r>
      <rPr>
        <sz val="10"/>
        <rFont val="Times New Roman"/>
        <family val="1"/>
        <charset val="238"/>
      </rPr>
      <t xml:space="preserve">  </t>
    </r>
    <r>
      <rPr>
        <sz val="10"/>
        <rFont val="Times New Roman"/>
        <family val="1"/>
      </rPr>
      <t>Dvostruke jednofazne šuko utičnice   16A/230V p/žb</t>
    </r>
  </si>
  <si>
    <r>
      <rPr>
        <b/>
        <sz val="10"/>
        <rFont val="Times New Roman"/>
        <family val="1"/>
        <charset val="238"/>
      </rPr>
      <t>B.1.6.6.</t>
    </r>
    <r>
      <rPr>
        <sz val="10"/>
        <rFont val="Times New Roman"/>
        <family val="1"/>
        <charset val="238"/>
      </rPr>
      <t xml:space="preserve"> 4-struke jednofazne šuko utičnice 16A/230V p/žb</t>
    </r>
  </si>
  <si>
    <r>
      <rPr>
        <b/>
        <sz val="10"/>
        <rFont val="Times New Roman"/>
        <family val="1"/>
        <charset val="238"/>
      </rPr>
      <t>B.1.6.7.</t>
    </r>
    <r>
      <rPr>
        <sz val="10"/>
        <rFont val="Times New Roman"/>
        <family val="1"/>
        <charset val="238"/>
      </rPr>
      <t xml:space="preserve">  </t>
    </r>
    <r>
      <rPr>
        <sz val="10"/>
        <rFont val="Times New Roman"/>
        <family val="1"/>
      </rPr>
      <t>6-struke jednofazne šuko utičnice 16A/230V p/žb</t>
    </r>
  </si>
  <si>
    <r>
      <rPr>
        <b/>
        <sz val="10"/>
        <rFont val="Times New Roman"/>
        <family val="1"/>
        <charset val="238"/>
      </rPr>
      <t xml:space="preserve">B.1.6.8.    </t>
    </r>
    <r>
      <rPr>
        <sz val="10"/>
        <rFont val="Times New Roman"/>
        <family val="1"/>
        <charset val="238"/>
      </rPr>
      <t>Šuko utičnica IP 44 p/žb</t>
    </r>
  </si>
  <si>
    <r>
      <rPr>
        <b/>
        <sz val="10"/>
        <rFont val="Times New Roman"/>
        <family val="1"/>
        <charset val="238"/>
      </rPr>
      <t xml:space="preserve">B.1.6.9.    </t>
    </r>
    <r>
      <rPr>
        <sz val="10"/>
        <rFont val="Times New Roman"/>
        <family val="1"/>
        <charset val="238"/>
      </rPr>
      <t>Trofazna utičnica IP 44 p/žb 16A/3p s</t>
    </r>
  </si>
  <si>
    <r>
      <rPr>
        <b/>
        <sz val="10"/>
        <rFont val="Times New Roman"/>
        <family val="1"/>
        <charset val="238"/>
      </rPr>
      <t xml:space="preserve">B.1.6.10.  </t>
    </r>
    <r>
      <rPr>
        <sz val="10"/>
        <rFont val="Times New Roman"/>
        <family val="1"/>
        <charset val="238"/>
      </rPr>
      <t>Tipkalo za isključenje napajanja</t>
    </r>
  </si>
  <si>
    <r>
      <t xml:space="preserve">B.1.6.11.  </t>
    </r>
    <r>
      <rPr>
        <sz val="10"/>
        <rFont val="Times New Roman"/>
        <family val="1"/>
        <charset val="238"/>
      </rPr>
      <t>Izrada izvoda iz zida za stalni priključak potrošača (bojler, ventilator, nape, split jedinice  i sl.).</t>
    </r>
  </si>
  <si>
    <r>
      <rPr>
        <b/>
        <sz val="10"/>
        <rFont val="Times New Roman"/>
        <family val="1"/>
        <charset val="238"/>
      </rPr>
      <t>B.1.7.1</t>
    </r>
    <r>
      <rPr>
        <sz val="10"/>
        <rFont val="Times New Roman"/>
        <family val="1"/>
        <charset val="238"/>
      </rPr>
      <t xml:space="preserve"> </t>
    </r>
    <r>
      <rPr>
        <sz val="10"/>
        <rFont val="Times New Roman"/>
        <family val="1"/>
      </rPr>
      <t xml:space="preserve">Dobava i postavljanje plastičnog parapetnog kanala  dimenzije 70x110x2000 mm sa pregradom i poklopcem. Kvaliteta kao OBO Bettermann tip GK-70110 RW (RAL9010). 
</t>
    </r>
    <r>
      <rPr>
        <b/>
        <sz val="10"/>
        <rFont val="Times New Roman"/>
        <family val="1"/>
        <charset val="238"/>
      </rPr>
      <t>Parapetni kanal Rapid 45-2 2-komore 53x165x2000 PVC bijela RAL 9010</t>
    </r>
    <r>
      <rPr>
        <sz val="10"/>
        <rFont val="Times New Roman"/>
        <family val="1"/>
      </rPr>
      <t xml:space="preserve">
Sustav se sastoji od sljedećeih elemenata:
</t>
    </r>
    <r>
      <rPr>
        <sz val="9"/>
        <rFont val="Times New Roman"/>
        <family val="1"/>
        <charset val="238"/>
      </rPr>
      <t>poklopac spojeva za Rapid 45-2 100 i 165 168x55x15 PC/ABS bijela RAL 9010  kom 7
ravni kut kruti element 200x200x165 PC/ABS bijela RAL 9010                          kom 5
unutarnji kut kruti element 175x175x165 PC/ABS bijela RAL 9010                 kom 5
unutarnji kut varijabilni element 175x145x145 PC/ABS bijela RAL 9010  kom 5
vanjski kut kruti element 190x190x165 PC/ABS bijela RAL 9010                kom 5
završetak za Rapid 45-2 165 171x56x22 PC/ABS bijela RAL 9010                kom 13
pregrada za Rapid 45-2 38x13x2000 PC/ABS svijetlo siva RAL 7035                  kom 13</t>
    </r>
    <r>
      <rPr>
        <sz val="10"/>
        <rFont val="Times New Roman"/>
        <family val="1"/>
      </rPr>
      <t xml:space="preserve">
</t>
    </r>
  </si>
  <si>
    <r>
      <rPr>
        <b/>
        <sz val="10"/>
        <rFont val="Times New Roman"/>
        <family val="1"/>
        <charset val="238"/>
      </rPr>
      <t>B.1.7.2</t>
    </r>
    <r>
      <rPr>
        <sz val="10"/>
        <rFont val="Times New Roman"/>
        <family val="1"/>
        <charset val="238"/>
      </rPr>
      <t xml:space="preserve"> </t>
    </r>
    <r>
      <rPr>
        <sz val="10"/>
        <rFont val="Times New Roman"/>
        <family val="1"/>
      </rPr>
      <t>Oprema za ugradnju u parapetni kanal</t>
    </r>
    <r>
      <rPr>
        <sz val="9"/>
        <rFont val="Times New Roman"/>
        <family val="1"/>
        <charset val="238"/>
      </rPr>
      <t xml:space="preserve">
Šuko priključnica 2-struka 0° ravna, 250V, 10/16A, bijela
</t>
    </r>
    <r>
      <rPr>
        <sz val="10"/>
        <rFont val="Times New Roman"/>
        <family val="1"/>
      </rPr>
      <t xml:space="preserve">
</t>
    </r>
  </si>
  <si>
    <r>
      <rPr>
        <b/>
        <sz val="10"/>
        <rFont val="Times New Roman"/>
        <family val="1"/>
        <charset val="238"/>
      </rPr>
      <t>B.1.7.3</t>
    </r>
    <r>
      <rPr>
        <sz val="10"/>
        <rFont val="Times New Roman"/>
        <family val="1"/>
        <charset val="238"/>
      </rPr>
      <t xml:space="preserve"> </t>
    </r>
    <r>
      <rPr>
        <sz val="10"/>
        <rFont val="Times New Roman"/>
        <family val="1"/>
      </rPr>
      <t>Oprema za ugradnju u parapetni kanal</t>
    </r>
    <r>
      <rPr>
        <sz val="9"/>
        <rFont val="Times New Roman"/>
        <family val="1"/>
        <charset val="238"/>
      </rPr>
      <t xml:space="preserve">
Šuko priključnica 3-struka 0° ravna, 250V, 10/16A, bijela</t>
    </r>
    <r>
      <rPr>
        <sz val="10"/>
        <rFont val="Times New Roman"/>
        <family val="1"/>
      </rPr>
      <t xml:space="preserve">
</t>
    </r>
  </si>
  <si>
    <r>
      <rPr>
        <b/>
        <sz val="10"/>
        <rFont val="Times New Roman"/>
        <family val="1"/>
        <charset val="238"/>
      </rPr>
      <t>B.1.7.4</t>
    </r>
    <r>
      <rPr>
        <sz val="10"/>
        <rFont val="Times New Roman"/>
        <family val="1"/>
        <charset val="238"/>
      </rPr>
      <t xml:space="preserve"> </t>
    </r>
    <r>
      <rPr>
        <sz val="10"/>
        <rFont val="Times New Roman"/>
        <family val="1"/>
      </rPr>
      <t>Oprema za ugradnju u parapetni kanal</t>
    </r>
    <r>
      <rPr>
        <sz val="9"/>
        <rFont val="Times New Roman"/>
        <family val="1"/>
        <charset val="238"/>
      </rPr>
      <t xml:space="preserve">
Nosiva pločica za kom. priključnicu, za 2 modula tip RM, RAL 9010
</t>
    </r>
    <r>
      <rPr>
        <sz val="10"/>
        <rFont val="Times New Roman"/>
        <family val="1"/>
      </rPr>
      <t xml:space="preserve">
</t>
    </r>
  </si>
  <si>
    <r>
      <rPr>
        <b/>
        <sz val="10"/>
        <rFont val="Times New Roman"/>
        <family val="1"/>
        <charset val="238"/>
      </rPr>
      <t>B.1.7.5</t>
    </r>
    <r>
      <rPr>
        <sz val="10"/>
        <rFont val="Times New Roman"/>
        <family val="1"/>
        <charset val="238"/>
      </rPr>
      <t xml:space="preserve"> </t>
    </r>
    <r>
      <rPr>
        <sz val="10"/>
        <rFont val="Times New Roman"/>
        <family val="1"/>
      </rPr>
      <t>Oprema za ugradnju u parapetni kanal</t>
    </r>
    <r>
      <rPr>
        <sz val="9"/>
        <rFont val="Times New Roman"/>
        <family val="1"/>
        <charset val="238"/>
      </rPr>
      <t xml:space="preserve">
Komunikacijska priključ. CAT 6, oklopljena
</t>
    </r>
    <r>
      <rPr>
        <sz val="10"/>
        <rFont val="Times New Roman"/>
        <family val="1"/>
      </rPr>
      <t xml:space="preserve">
</t>
    </r>
  </si>
  <si>
    <r>
      <rPr>
        <b/>
        <sz val="10"/>
        <rFont val="Times New Roman"/>
        <family val="1"/>
        <charset val="238"/>
      </rPr>
      <t>B.1.8.1</t>
    </r>
    <r>
      <rPr>
        <sz val="10"/>
        <rFont val="Times New Roman"/>
        <family val="1"/>
        <charset val="238"/>
      </rPr>
      <t xml:space="preserve"> Napomena: Troškovnikom je obuhvaćen sustav odimljavanja "GEZE".
Prije dobave GEZE opreme obvezno provjeriti stvarnog isporučitelja prozora ili kupole i drugih sistema za odimljavanje te prema njemu prilagoditi konačni način izvođenja instalacija. 
GEZE RWA 100 NT - sustav za otvaranje prozora otklopno prema unutra. Uključen okov za ugradnju motora i mehaničko zaključavanje prozora, te elektromotor GEZE E250 / hod 300, 24V DC. Za instalaciju motora osigurati min. 50mm na okviru i 40mm krilu prozora. Navedeni elektromotr postiže otvaranje od 60°.</t>
    </r>
  </si>
  <si>
    <r>
      <rPr>
        <b/>
        <sz val="10"/>
        <rFont val="Times New Roman"/>
        <family val="1"/>
        <charset val="238"/>
      </rPr>
      <t>B.1.8.2</t>
    </r>
    <r>
      <rPr>
        <sz val="10"/>
        <rFont val="Times New Roman"/>
        <family val="1"/>
        <charset val="238"/>
      </rPr>
      <t xml:space="preserve"> Oprema za mehaničko zaključavanje elektromotora - Šipka 12mm, 
pocinčana, dužine 2000 mm</t>
    </r>
  </si>
  <si>
    <r>
      <rPr>
        <b/>
        <sz val="10"/>
        <rFont val="Times New Roman"/>
        <family val="1"/>
        <charset val="238"/>
      </rPr>
      <t>B.1.8.3</t>
    </r>
    <r>
      <rPr>
        <sz val="10"/>
        <rFont val="Times New Roman"/>
        <family val="1"/>
        <charset val="238"/>
      </rPr>
      <t xml:space="preserve"> Oprema za mehaničko zaključavanje elektromotora - Pokrovni profil, L=2000 mm</t>
    </r>
  </si>
  <si>
    <r>
      <rPr>
        <b/>
        <sz val="10"/>
        <rFont val="Times New Roman"/>
        <family val="1"/>
        <charset val="238"/>
      </rPr>
      <t>B.1.8.4</t>
    </r>
    <r>
      <rPr>
        <sz val="10"/>
        <rFont val="Times New Roman"/>
        <family val="1"/>
        <charset val="238"/>
      </rPr>
      <t xml:space="preserve"> GEZE THZ Comfort upravljačka jedinica s napajanjem u nuždi, 3.4A, za jednu alarmnu grupu i jednu grupu za provjetravanje.
Boja: Narančasta RAL 2011 
Automatsko prebacivanje s mreže na bateriju. U slučaju nužde, s baterijom 24 V, osigurana je autonomija sustava minimalno 72 sata.
Sa prednje strane je alarmna kontrolna ploča:
- tipka za manualno aktiviranje alarma, reset tipka i LED indikacija stanja sustava "alarm", "u radu" i "kvar"
- dvije okrugle pozadinski osvjetljene tipke za upravljanje motorima u funkciji provjetravanja "otvori"; "zatvori"
Širina: 140 mm; Visina: 248 mm; Dubina: 85 mm</t>
    </r>
  </si>
  <si>
    <r>
      <rPr>
        <b/>
        <sz val="10"/>
        <rFont val="Times New Roman"/>
        <family val="1"/>
        <charset val="238"/>
      </rPr>
      <t>B.1.8.5</t>
    </r>
    <r>
      <rPr>
        <sz val="10"/>
        <rFont val="Times New Roman"/>
        <family val="1"/>
        <charset val="238"/>
      </rPr>
      <t xml:space="preserve"> Ručni javljač / tipkalo GEZE FT- 4, 24V DC, VdS, RAL 2011 orange</t>
    </r>
  </si>
  <si>
    <r>
      <rPr>
        <b/>
        <sz val="10"/>
        <rFont val="Times New Roman"/>
        <family val="1"/>
        <charset val="238"/>
      </rPr>
      <t>B.1.8.6</t>
    </r>
    <r>
      <rPr>
        <sz val="10"/>
        <rFont val="Times New Roman"/>
        <family val="1"/>
        <charset val="238"/>
      </rPr>
      <t xml:space="preserve"> Dobava, montaža i spajanje kabela JB-Y(St)Y 4x2x0,8mm za povezivanje tipkala i veza na modul VDC. Kabel se polaže u samogasivu cijev</t>
    </r>
  </si>
  <si>
    <r>
      <rPr>
        <b/>
        <sz val="10"/>
        <rFont val="Times New Roman"/>
        <family val="1"/>
        <charset val="238"/>
      </rPr>
      <t>B.1.8.6</t>
    </r>
    <r>
      <rPr>
        <sz val="10"/>
        <rFont val="Times New Roman"/>
        <family val="1"/>
        <charset val="238"/>
      </rPr>
      <t xml:space="preserve"> Ugradnja i puštanje u rad (na pripremljenu i pravilno izvedenu instalaciju)</t>
    </r>
  </si>
  <si>
    <r>
      <rPr>
        <b/>
        <sz val="10"/>
        <rFont val="Times New Roman"/>
        <family val="1"/>
        <charset val="238"/>
      </rPr>
      <t>B.1.9.1</t>
    </r>
    <r>
      <rPr>
        <sz val="10"/>
        <rFont val="Times New Roman"/>
        <family val="1"/>
        <charset val="238"/>
      </rPr>
      <t xml:space="preserve"> Za sljedeće stavke uključena je dobava, doprema, montaža i spajanje, te za traku i odvode polagenje u betonu i zemlji zajedno sa izradom svih spojeva za armaturu. Sav sitni spojni i montažni materijal da se instalacija dovede do pune funkcijonalnosti mora biti uključen u ponudu. Ovim troškovnikom predviđen je proizvođač OBO BETTERMAN.
Trake RF-P 30 x 3,5 mm 
</t>
    </r>
  </si>
  <si>
    <r>
      <rPr>
        <b/>
        <sz val="10"/>
        <rFont val="Times New Roman"/>
        <family val="1"/>
        <charset val="238"/>
      </rPr>
      <t>B.1.9.2</t>
    </r>
    <r>
      <rPr>
        <sz val="10"/>
        <rFont val="Times New Roman"/>
        <family val="1"/>
        <charset val="238"/>
      </rPr>
      <t xml:space="preserve">   Okruglog vodiča ϕ8 mm </t>
    </r>
  </si>
  <si>
    <r>
      <rPr>
        <b/>
        <sz val="10"/>
        <rFont val="Times New Roman"/>
        <family val="1"/>
        <charset val="238"/>
      </rPr>
      <t xml:space="preserve">B.1.9.3   </t>
    </r>
    <r>
      <rPr>
        <sz val="10"/>
        <rFont val="Times New Roman"/>
        <family val="1"/>
        <charset val="238"/>
      </rPr>
      <t xml:space="preserve">Loveće palice h=3,5m </t>
    </r>
  </si>
  <si>
    <r>
      <rPr>
        <b/>
        <sz val="10"/>
        <rFont val="Times New Roman"/>
        <family val="1"/>
        <charset val="238"/>
      </rPr>
      <t xml:space="preserve">B.1.9.4  </t>
    </r>
    <r>
      <rPr>
        <sz val="10"/>
        <rFont val="Times New Roman"/>
        <family val="1"/>
        <charset val="238"/>
      </rPr>
      <t xml:space="preserve"> Mjerno mjesto</t>
    </r>
  </si>
  <si>
    <r>
      <rPr>
        <b/>
        <sz val="10"/>
        <rFont val="Times New Roman"/>
        <family val="1"/>
        <charset val="238"/>
      </rPr>
      <t>B.1.9.5</t>
    </r>
    <r>
      <rPr>
        <sz val="10"/>
        <rFont val="Times New Roman"/>
        <family val="1"/>
        <charset val="238"/>
      </rPr>
      <t xml:space="preserve">  Rastavne spojnice </t>
    </r>
  </si>
  <si>
    <r>
      <rPr>
        <b/>
        <sz val="10"/>
        <rFont val="Times New Roman"/>
        <family val="1"/>
        <charset val="238"/>
      </rPr>
      <t>B.1.9.7</t>
    </r>
    <r>
      <rPr>
        <sz val="10"/>
        <rFont val="Times New Roman"/>
        <family val="1"/>
        <charset val="238"/>
      </rPr>
      <t xml:space="preserve">  Izrada spoja sa metalnim dijelovima na krovu objekta</t>
    </r>
  </si>
  <si>
    <r>
      <rPr>
        <b/>
        <sz val="10"/>
        <rFont val="Times New Roman"/>
        <family val="1"/>
        <charset val="238"/>
      </rPr>
      <t>B.1.9.8</t>
    </r>
    <r>
      <rPr>
        <sz val="10"/>
        <rFont val="Times New Roman"/>
        <family val="1"/>
        <charset val="238"/>
      </rPr>
      <t xml:space="preserve">  Sitni spojni i montažni materijal</t>
    </r>
  </si>
  <si>
    <r>
      <rPr>
        <b/>
        <sz val="10"/>
        <rFont val="Times New Roman"/>
        <family val="1"/>
        <charset val="238"/>
      </rPr>
      <t xml:space="preserve">B.1.10.1 </t>
    </r>
    <r>
      <rPr>
        <sz val="10"/>
        <rFont val="Times New Roman"/>
        <family val="1"/>
        <charset val="238"/>
      </rPr>
      <t>Nabava, isporuka i nanošenje sredstva protiv širenja požara uzduž horizontalnih i vertikalnih kabelskih trasa sa  izolacijskim premazom, proizvod PROMAT ili sl.  Kabelske trase oslojavaju se špricanjem ili nanošenje četkom.</t>
    </r>
  </si>
  <si>
    <r>
      <rPr>
        <b/>
        <sz val="10"/>
        <rFont val="Times New Roman"/>
        <family val="1"/>
        <charset val="238"/>
      </rPr>
      <t>B.1.10.2</t>
    </r>
    <r>
      <rPr>
        <sz val="10"/>
        <rFont val="Times New Roman"/>
        <family val="1"/>
        <charset val="238"/>
      </rPr>
      <t xml:space="preserve">   Nabava, isporuka i nanošenje izolacijske žbuke , proizvod PROMAT  ili sl., kao završni sloj pri zatvaranju otvora u požarnim zidovima</t>
    </r>
  </si>
  <si>
    <r>
      <rPr>
        <b/>
        <sz val="10"/>
        <rFont val="Times New Roman"/>
        <family val="1"/>
        <charset val="238"/>
      </rPr>
      <t xml:space="preserve">B.1.11.1 </t>
    </r>
    <r>
      <rPr>
        <sz val="10"/>
        <rFont val="Times New Roman"/>
        <family val="1"/>
        <charset val="238"/>
      </rPr>
      <t>Ispitivanje instalacije niskog napona od strane ovlaštene organizacije prema Pravilniku o tehn. normativima za  el. instalacija niskog napona.</t>
    </r>
  </si>
  <si>
    <r>
      <rPr>
        <b/>
        <sz val="10"/>
        <rFont val="Times New Roman"/>
        <family val="1"/>
        <charset val="238"/>
      </rPr>
      <t>B.1.11.2</t>
    </r>
    <r>
      <rPr>
        <sz val="10"/>
        <rFont val="Times New Roman"/>
        <family val="1"/>
        <charset val="238"/>
      </rPr>
      <t xml:space="preserve">   Ispitivanje gromobranske instalacije i mjerenje otpora uzemljenja uzemljivača od strane ovlaštene ustanove te izdavanje odgovarajućih certifikata.</t>
    </r>
  </si>
  <si>
    <r>
      <rPr>
        <b/>
        <sz val="10"/>
        <rFont val="Times New Roman"/>
        <family val="1"/>
        <charset val="238"/>
      </rPr>
      <t>B.1.11.3</t>
    </r>
    <r>
      <rPr>
        <sz val="10"/>
        <rFont val="Times New Roman"/>
        <family val="1"/>
        <charset val="238"/>
      </rPr>
      <t xml:space="preserve">  Funkcionalno ispitivanje sustava struktrunog kabliranja od strane ovlaštene organizacije te izdavanje odgovarajućih certifikata </t>
    </r>
  </si>
  <si>
    <r>
      <rPr>
        <b/>
        <sz val="10"/>
        <rFont val="Times New Roman"/>
        <family val="1"/>
        <charset val="238"/>
      </rPr>
      <t>NAPOMENA</t>
    </r>
    <r>
      <rPr>
        <sz val="10"/>
        <rFont val="Times New Roman"/>
        <family val="1"/>
        <charset val="238"/>
      </rPr>
      <t>:
Troškovnikom nisu predviđeni kabeli za povezivanje objekta na elektroenergetsku distributivnu mrežu, el. brojila sa uklopnim satom i limitatori, jer je te radove Investitor dužan dogovoriti sa HEP-om, a izvode se prema elektroenergetskoj  suglasnosti. Troškovnikom nisu predviđeni tipovi  rasvjetnih  armatura. Ova oprema se nudi prema izboru Investitora. Ponudom treba predvidjeti sva potrebna štemanja i bušenja potrebna za izradu elektroinstalacija .</t>
    </r>
  </si>
  <si>
    <t>UKUPNO ISPITIVANJA I ATESTI</t>
  </si>
  <si>
    <t>B.2. 1 ANTENSKI SUSTAV I TV RAZVOD</t>
  </si>
  <si>
    <r>
      <rPr>
        <b/>
        <sz val="10"/>
        <rFont val="Times New Roman"/>
        <family val="1"/>
        <charset val="238"/>
      </rPr>
      <t xml:space="preserve">B.2.1.1 Dobava, montaža i spajanje antenskog sustava sa slijedećim komponentama:
</t>
    </r>
    <r>
      <rPr>
        <sz val="10"/>
        <rFont val="Times New Roman"/>
        <family val="1"/>
        <charset val="238"/>
      </rPr>
      <t>-antenski stup 50/3000mm s priborom za montažu,učvršćenje i sidrenje       komplet 1
-SAT antena offset aluminij 1,0m  kom 2
-nosač sat antene 60mm                 kom 2
-nosač za tri LNB                             kom 2
-LNB pretvarač quatro 0,2 dB        kom 6
-antena UHF min dobitak 12 dB 21-69    kom 1
-antena FM radio                             kom 1
koaksijalni kabel 7mm tri-shielded  300m
-sabirnica za uzemljenje opleta koax kabela sa odvodnicima prenapona (montirati na ulazu u Tv stanicu)                                              komplet 1
-pribor za uzemljenje stupa             komplet 1
-sitni nespecifirani montažni materijal   komplet 1</t>
    </r>
  </si>
  <si>
    <r>
      <rPr>
        <b/>
        <sz val="10"/>
        <rFont val="Times New Roman"/>
        <family val="1"/>
        <charset val="238"/>
      </rPr>
      <t xml:space="preserve">B.2.1.2 CENTRALNA STANICA sa sljedećim komponentama:
</t>
    </r>
    <r>
      <rPr>
        <sz val="10"/>
        <rFont val="Times New Roman"/>
        <family val="1"/>
        <charset val="238"/>
      </rPr>
      <t xml:space="preserve">LTE filter za prigušenje smetnji na prijemu zemaljskih programa 4G KILLER LTE Fracarro kom 1
Programibilna stanica za prijem i distribuciju zemaljskih tv programa FRACARRO FR PRO 10, šest ulaza, deset  programibilnih kanala, izlaz 116 dB kom 1
Kompaktna stanica za prijem 4 satelitska transpordera  i distribuciju na 4 dvb-t kanala FRACARRO D-MATRIX 4S-EVO  kom 2
Modulator AV/dvb-t zadistribuciju info kanala FRACARRO MOD HD       kom 1
Pojačalo  TRIAX GHV 740 kom 2
Ugradnja, programiranje i podešavanje kanala, provjera signala                   komplet 1
konektori, sitni spojni materijal komplet 1
</t>
    </r>
  </si>
  <si>
    <r>
      <rPr>
        <b/>
        <sz val="10"/>
        <rFont val="Times New Roman"/>
        <family val="1"/>
        <charset val="238"/>
      </rPr>
      <t xml:space="preserve">B.2.1.3  </t>
    </r>
    <r>
      <rPr>
        <sz val="10"/>
        <rFont val="Times New Roman"/>
        <family val="1"/>
        <charset val="238"/>
      </rPr>
      <t>Zidni komunikacijski ormar 21U opremljen s ventilatorom s termostatom, napojnom letvom i 2 fiksne police</t>
    </r>
  </si>
  <si>
    <r>
      <rPr>
        <b/>
        <sz val="10"/>
        <rFont val="Times New Roman"/>
        <family val="1"/>
        <charset val="238"/>
      </rPr>
      <t xml:space="preserve">B.2.1.4  </t>
    </r>
    <r>
      <rPr>
        <sz val="10"/>
        <rFont val="Times New Roman"/>
        <family val="1"/>
        <charset val="238"/>
      </rPr>
      <t>Dobava i polaganje koaksijalnog kabela CATV DIGITAL tri shielded, 90dB, promjera 7mm. Kabel se polaže dijelom u PVC cijev d16 i djelom na kabel trasu (PVC cijev je uključena u cijenu). Prosječno se po priključku polaže 35 m</t>
    </r>
  </si>
  <si>
    <r>
      <rPr>
        <b/>
        <sz val="10"/>
        <rFont val="Times New Roman"/>
        <family val="1"/>
        <charset val="238"/>
      </rPr>
      <t xml:space="preserve">B.2.1.5  </t>
    </r>
    <r>
      <rPr>
        <sz val="10"/>
        <rFont val="Times New Roman"/>
        <family val="1"/>
        <charset val="238"/>
      </rPr>
      <t>Dobava, montaža i spajanje modularne TV priključnice završne 5-1000MHz, sa adapterom (instalacijska kutija, nosivi okvir i pokrovna ploča u troškovniku jake struje).</t>
    </r>
  </si>
  <si>
    <r>
      <rPr>
        <b/>
        <sz val="10"/>
        <rFont val="Times New Roman"/>
        <family val="1"/>
        <charset val="238"/>
      </rPr>
      <t xml:space="preserve">B.2.1.6  </t>
    </r>
    <r>
      <rPr>
        <sz val="10"/>
        <rFont val="Times New Roman"/>
        <family val="1"/>
        <charset val="238"/>
      </rPr>
      <t>Ormarić n/ž 400X500X150 mm s vratima, dvostrukom šuko priključnicom za smještaj oduzimača i pojačala</t>
    </r>
  </si>
  <si>
    <r>
      <rPr>
        <b/>
        <sz val="10"/>
        <color rgb="FF000000"/>
        <rFont val="Times New Roman"/>
        <family val="1"/>
        <charset val="238"/>
      </rPr>
      <t>B.2.1.7</t>
    </r>
    <r>
      <rPr>
        <sz val="10"/>
        <color rgb="FF000000"/>
        <rFont val="Times New Roman"/>
        <family val="1"/>
        <charset val="238"/>
      </rPr>
      <t xml:space="preserve"> Distribucijsko Tv pojačalo 5-860MHz izlazni nivo 115dB/40 ch, regulacija pojačanja, povratni pojas 5-30MHz, tip kao TRIAX GHV 940</t>
    </r>
  </si>
  <si>
    <r>
      <rPr>
        <b/>
        <sz val="10"/>
        <color rgb="FF000000"/>
        <rFont val="Times New Roman"/>
        <family val="1"/>
        <charset val="238"/>
      </rPr>
      <t xml:space="preserve">B.2.1.8  </t>
    </r>
    <r>
      <rPr>
        <sz val="10"/>
        <color rgb="FF000000"/>
        <rFont val="Times New Roman"/>
        <family val="1"/>
        <charset val="238"/>
      </rPr>
      <t xml:space="preserve">Oduzimač sa selektivnim gušenjem 12 izlaza 5-860 MHz </t>
    </r>
  </si>
  <si>
    <r>
      <rPr>
        <b/>
        <sz val="10"/>
        <color rgb="FF000000"/>
        <rFont val="Times New Roman"/>
        <family val="1"/>
        <charset val="238"/>
      </rPr>
      <t xml:space="preserve">B.2.1.9  </t>
    </r>
    <r>
      <rPr>
        <sz val="10"/>
        <color rgb="FF000000"/>
        <rFont val="Times New Roman"/>
        <family val="1"/>
        <charset val="238"/>
      </rPr>
      <t xml:space="preserve">Oduzimač sa selektivnim gušenjem 16 izlaza 5-860 MHz </t>
    </r>
  </si>
  <si>
    <r>
      <rPr>
        <b/>
        <sz val="10"/>
        <color rgb="FF000000"/>
        <rFont val="Times New Roman"/>
        <family val="1"/>
        <charset val="238"/>
      </rPr>
      <t xml:space="preserve">B.2.1.10  </t>
    </r>
    <r>
      <rPr>
        <sz val="10"/>
        <color rgb="FF000000"/>
        <rFont val="Times New Roman"/>
        <family val="1"/>
        <charset val="238"/>
      </rPr>
      <t xml:space="preserve">Otcjepnik 2-grani 5-860 Mhz </t>
    </r>
  </si>
  <si>
    <r>
      <rPr>
        <b/>
        <sz val="10"/>
        <color rgb="FF000000"/>
        <rFont val="Times New Roman"/>
        <family val="1"/>
        <charset val="238"/>
      </rPr>
      <t xml:space="preserve">B.2.1.11  </t>
    </r>
    <r>
      <rPr>
        <sz val="10"/>
        <color rgb="FF000000"/>
        <rFont val="Times New Roman"/>
        <family val="1"/>
        <charset val="238"/>
      </rPr>
      <t xml:space="preserve">Razdjelnik 2-grani 5-860 Mhz </t>
    </r>
  </si>
  <si>
    <r>
      <rPr>
        <b/>
        <sz val="10"/>
        <color rgb="FF000000"/>
        <rFont val="Times New Roman"/>
        <family val="1"/>
        <charset val="238"/>
      </rPr>
      <t xml:space="preserve">B.2.1.12 </t>
    </r>
    <r>
      <rPr>
        <sz val="10"/>
        <color rgb="FF000000"/>
        <rFont val="Times New Roman"/>
        <family val="1"/>
        <charset val="238"/>
      </rPr>
      <t>Sitni spojni i montažni materijal</t>
    </r>
  </si>
  <si>
    <r>
      <rPr>
        <b/>
        <sz val="10"/>
        <color rgb="FF000000"/>
        <rFont val="Times New Roman"/>
        <family val="1"/>
        <charset val="238"/>
      </rPr>
      <t xml:space="preserve">B.2.1.13 </t>
    </r>
    <r>
      <rPr>
        <sz val="10"/>
        <color rgb="FF000000"/>
        <rFont val="Times New Roman"/>
        <family val="1"/>
        <charset val="238"/>
      </rPr>
      <t>Montaža opreme i puštanje u rad sa mjerenjima i izdavanjem protokola mjerenja TV signala</t>
    </r>
  </si>
  <si>
    <t>UKUPNO   ANTENSKI SUSTAV I TV RAZVOD</t>
  </si>
  <si>
    <t>B.2. 2 STRUKTURNO KABELIRANJE</t>
  </si>
  <si>
    <r>
      <t>B.2.2.1 Dobava montaža i spajanje samostojećeg  komunikacijskog ormar GKO veličine 45 U 800x800, tip kao Schrack Technik opremljen sa sljedećom opremom:</t>
    </r>
    <r>
      <rPr>
        <b/>
        <sz val="9"/>
        <rFont val="Times New Roman"/>
        <family val="1"/>
        <charset val="238"/>
      </rPr>
      <t xml:space="preserve">  
</t>
    </r>
    <r>
      <rPr>
        <sz val="9"/>
        <rFont val="Times New Roman"/>
        <family val="1"/>
        <charset val="238"/>
      </rPr>
      <t>ventilatorska jedinica 2x35W s termostatom kom 1
optička ladica za spoj 8 SM niti, LC konektori, uključivo pig-tail, kazete i uvodnice kom 1
patch panel 24xRJ45 Cat 6 UTP s stražnjim držačem kabela, tip kao Schrack Technik kom 7
vodilica kabela horizontalna sa 5 većih prstenova kom 3
polica za odlaganje, fiksna, dubine 450 mm kom 2
vodilica kabela vertikalna   kom 6
slijepi pokrov 19" 1U        kom 4
slijepi pokrov 19" 2U        kom 5
letva za napajanje 8x220 V za UPS kom 1
Preklopnik, FE, web upravljiv, 48x10/100Tx + 2x10/100/1000T+2x10/100/1000T SFP combo, tip kao AT-FS750/52 kom 4
Preklopnik Gigabit Ethernet, 16-port Gigabit 24V High Power PoE 150W, tip kao Ubiquity Networks ES-16/150 kom 1
prespojni patch kabel Cat 6 UTP, dužine 2 m  kom 110
prespojni patch kabel Cat 5 UTP, dužine 2 m  kom 20
UPS line interactive 1700VA/1350W, LCD, USB, 19" ugradnja, tip kao Socomec NPR-1700-RT  kom 2
komplet za uzemljenje ormara kom 1</t>
    </r>
    <r>
      <rPr>
        <b/>
        <sz val="9"/>
        <rFont val="Times New Roman"/>
        <family val="1"/>
        <charset val="238"/>
      </rPr>
      <t xml:space="preserve">
</t>
    </r>
    <r>
      <rPr>
        <sz val="9"/>
        <rFont val="Times New Roman"/>
        <family val="1"/>
        <charset val="238"/>
      </rPr>
      <t>sitni montažni potrošni materijal (vijci, matice, vezice i sl) komplet 1</t>
    </r>
    <r>
      <rPr>
        <b/>
        <sz val="10"/>
        <rFont val="Times New Roman"/>
        <family val="1"/>
        <charset val="238"/>
      </rPr>
      <t xml:space="preserve">
</t>
    </r>
  </si>
  <si>
    <r>
      <rPr>
        <b/>
        <sz val="10"/>
        <rFont val="Times New Roman"/>
        <family val="1"/>
        <charset val="238"/>
      </rPr>
      <t xml:space="preserve">B.2.2.2 </t>
    </r>
    <r>
      <rPr>
        <sz val="10"/>
        <rFont val="Times New Roman"/>
        <family val="1"/>
        <charset val="238"/>
      </rPr>
      <t xml:space="preserve">Dobava montaža i spajanje bežične pristupne točke za bežični internet, tip kao UBIQUITY UniFi AC Lite AP. Opremu montirati na strop. U stavku spada sav potrebni spojni i montažni materijal
</t>
    </r>
  </si>
  <si>
    <r>
      <rPr>
        <b/>
        <sz val="10"/>
        <rFont val="Times New Roman"/>
        <family val="1"/>
        <charset val="238"/>
      </rPr>
      <t xml:space="preserve">B.2.2.3  </t>
    </r>
    <r>
      <rPr>
        <sz val="10"/>
        <rFont val="Times New Roman"/>
        <family val="1"/>
        <charset val="238"/>
      </rPr>
      <t xml:space="preserve">Dobava i montaža bežične pristupne točke za vanjsku montažu,  tip kao Ubiquity Outdoor MIMO, zajedno s konektorom i konektiranjem UTP kabela </t>
    </r>
  </si>
  <si>
    <r>
      <t xml:space="preserve">B.2.2.4  Dobava montaža i spajanje IP telefonske centrale kao tip Mitel MiVoice 470 IP, opremljena za spoj:
</t>
    </r>
    <r>
      <rPr>
        <sz val="10"/>
        <rFont val="Times New Roman"/>
        <family val="1"/>
        <charset val="238"/>
      </rPr>
      <t xml:space="preserve">digitalnih internih korisnika 8
analognih internih korisnika 40
vanjskih SIP kanala (SIP trunk) 5
govorna pošta 20 min rec. time, 2 vioce kanala 
integrirana glazba na čekanju 
kućište 19" 
konferencijska veza 6 korisnika 
daljinsko upravljanje i nadzor sustava 
automatski posrednik 
sučelje za praćenje prometa 
sučelje za lokalno programiranje WEB aplikacija 
posrednički telefonski aparat Aastra 5380 zajedno s dodatnom tipkovnicom Aastra M535 
montažna oprema( priključni kabeli i sl.) 
</t>
    </r>
  </si>
  <si>
    <r>
      <rPr>
        <b/>
        <sz val="10"/>
        <rFont val="Times New Roman"/>
        <family val="1"/>
        <charset val="238"/>
      </rPr>
      <t xml:space="preserve">B.2.2.5  </t>
    </r>
    <r>
      <rPr>
        <sz val="10"/>
        <rFont val="Times New Roman"/>
        <family val="1"/>
        <charset val="238"/>
      </rPr>
      <t>Digitalni telefonski aparat, tip kao Aastra 5370</t>
    </r>
  </si>
  <si>
    <r>
      <rPr>
        <b/>
        <sz val="10"/>
        <rFont val="Times New Roman"/>
        <family val="1"/>
        <charset val="238"/>
      </rPr>
      <t xml:space="preserve">B.2.2.6 </t>
    </r>
    <r>
      <rPr>
        <sz val="10"/>
        <rFont val="Times New Roman"/>
        <family val="1"/>
        <charset val="238"/>
      </rPr>
      <t>Analogni telefonski aparat s LCD, speakerphone i 7 programibilnih tipki, tip kao Telmax ST-1030</t>
    </r>
  </si>
  <si>
    <r>
      <rPr>
        <b/>
        <sz val="10"/>
        <color rgb="FF000000"/>
        <rFont val="Times New Roman"/>
        <family val="1"/>
        <charset val="238"/>
      </rPr>
      <t>B.2.2.7</t>
    </r>
    <r>
      <rPr>
        <sz val="10"/>
        <color rgb="FF000000"/>
        <rFont val="Times New Roman"/>
        <family val="1"/>
        <charset val="238"/>
      </rPr>
      <t xml:space="preserve"> Programsko rješenje za obradu telefonskih razgovora, tip kao Codec CAM 50 (PC i pisač osigurava korisnik)</t>
    </r>
  </si>
  <si>
    <r>
      <rPr>
        <b/>
        <sz val="10"/>
        <color rgb="FF000000"/>
        <rFont val="Times New Roman"/>
        <family val="1"/>
        <charset val="238"/>
      </rPr>
      <t xml:space="preserve">B.2.2.8 </t>
    </r>
    <r>
      <rPr>
        <sz val="10"/>
        <color rgb="FF000000"/>
        <rFont val="Times New Roman"/>
        <family val="1"/>
        <charset val="238"/>
      </rPr>
      <t>Programiranje i puštanje u rad telefonske centrale, obuka korisnika</t>
    </r>
  </si>
  <si>
    <r>
      <rPr>
        <b/>
        <sz val="10"/>
        <color rgb="FF000000"/>
        <rFont val="Times New Roman"/>
        <family val="1"/>
        <charset val="238"/>
      </rPr>
      <t xml:space="preserve">B.2.2.9  </t>
    </r>
    <r>
      <rPr>
        <sz val="10"/>
        <color rgb="FF000000"/>
        <rFont val="Times New Roman"/>
        <family val="1"/>
        <charset val="238"/>
      </rPr>
      <t>Dobava i polaganje kabela UTP Cat 6. S/FTP LSHOA
Kabeli se polažu dijelom u instalacijske cijevi, dijelom na kabel trase i djelom u parapetne kanale. Prosječno se po izvodnom  mjestu polaže 34 m</t>
    </r>
  </si>
  <si>
    <r>
      <rPr>
        <b/>
        <sz val="10"/>
        <color rgb="FF000000"/>
        <rFont val="Times New Roman"/>
        <family val="1"/>
        <charset val="238"/>
      </rPr>
      <t xml:space="preserve">B.2.2.10  </t>
    </r>
    <r>
      <rPr>
        <sz val="10"/>
        <color rgb="FF000000"/>
        <rFont val="Times New Roman"/>
        <family val="1"/>
        <charset val="238"/>
      </rPr>
      <t xml:space="preserve">Dobava i polaganje i spajanje RJ45 priključnica </t>
    </r>
  </si>
  <si>
    <r>
      <rPr>
        <b/>
        <sz val="10"/>
        <color rgb="FF000000"/>
        <rFont val="Times New Roman"/>
        <family val="1"/>
        <charset val="238"/>
      </rPr>
      <t xml:space="preserve">B.2.2.11 </t>
    </r>
    <r>
      <rPr>
        <sz val="10"/>
        <color rgb="FF000000"/>
        <rFont val="Times New Roman"/>
        <family val="1"/>
        <charset val="238"/>
      </rPr>
      <t xml:space="preserve">Dobava i postava instalacionih cijevi za uvlačenje kabela.
-CS 20/25 mm
</t>
    </r>
    <r>
      <rPr>
        <b/>
        <sz val="10"/>
        <color rgb="FF000000"/>
        <rFont val="Times New Roman"/>
        <family val="1"/>
        <charset val="238"/>
      </rPr>
      <t xml:space="preserve">
</t>
    </r>
  </si>
  <si>
    <r>
      <rPr>
        <b/>
        <sz val="10"/>
        <color rgb="FF000000"/>
        <rFont val="Times New Roman"/>
        <family val="1"/>
        <charset val="238"/>
      </rPr>
      <t xml:space="preserve">B.2.2.12 </t>
    </r>
    <r>
      <rPr>
        <sz val="10"/>
        <color rgb="FF000000"/>
        <rFont val="Times New Roman"/>
        <family val="1"/>
        <charset val="238"/>
      </rPr>
      <t>Dobava i postava instalacionih cijevi za uvlačenje kabela.
-CS 32 mm</t>
    </r>
    <r>
      <rPr>
        <b/>
        <sz val="10"/>
        <color rgb="FF000000"/>
        <rFont val="Times New Roman"/>
        <family val="1"/>
        <charset val="238"/>
      </rPr>
      <t xml:space="preserve">
</t>
    </r>
  </si>
  <si>
    <r>
      <rPr>
        <b/>
        <sz val="10"/>
        <color rgb="FF000000"/>
        <rFont val="Times New Roman"/>
        <family val="1"/>
        <charset val="238"/>
      </rPr>
      <t xml:space="preserve">B.2.2.13 </t>
    </r>
    <r>
      <rPr>
        <sz val="10"/>
        <color rgb="FF000000"/>
        <rFont val="Times New Roman"/>
        <family val="1"/>
        <charset val="238"/>
      </rPr>
      <t>Dobava i polaganje cijevi PEHD 50 mm od najbližeg telefonskog zdenca do pozicije GKO ormara (za uvod svjetlovodnog i bakrenog kabela)</t>
    </r>
    <r>
      <rPr>
        <b/>
        <sz val="10"/>
        <color rgb="FF000000"/>
        <rFont val="Times New Roman"/>
        <family val="1"/>
        <charset val="238"/>
      </rPr>
      <t xml:space="preserve">
</t>
    </r>
  </si>
  <si>
    <r>
      <rPr>
        <b/>
        <sz val="10"/>
        <color rgb="FF000000"/>
        <rFont val="Times New Roman"/>
        <family val="1"/>
        <charset val="238"/>
      </rPr>
      <t xml:space="preserve">B.2.2.14 </t>
    </r>
    <r>
      <rPr>
        <sz val="10"/>
        <color rgb="FF000000"/>
        <rFont val="Times New Roman"/>
        <family val="1"/>
        <charset val="238"/>
      </rPr>
      <t>Dobava i polaganje TK ZDENCA MZD3 400kN</t>
    </r>
  </si>
  <si>
    <r>
      <rPr>
        <b/>
        <sz val="10"/>
        <color rgb="FF000000"/>
        <rFont val="Times New Roman"/>
        <family val="1"/>
        <charset val="238"/>
      </rPr>
      <t xml:space="preserve">B.2.2.15 </t>
    </r>
    <r>
      <rPr>
        <sz val="10"/>
        <color rgb="FF000000"/>
        <rFont val="Times New Roman"/>
        <family val="1"/>
        <charset val="238"/>
      </rPr>
      <t>Ispitivanje izvedene instalacije strukturnog kabliranja, označavanje svih priključaka na početku i kraju, mjerenje na svim vezama strukturnog kabliranja prema standardu ISO 11801 klasa D, te izrada protokola o ispitivanju za svaki UTP kabel. Izdavanje rezultata ispitivanja na CD-u u 3 primjerka</t>
    </r>
  </si>
  <si>
    <r>
      <rPr>
        <b/>
        <sz val="10"/>
        <color rgb="FF000000"/>
        <rFont val="Times New Roman"/>
        <family val="1"/>
        <charset val="238"/>
      </rPr>
      <t xml:space="preserve">B.2.2.16 </t>
    </r>
    <r>
      <rPr>
        <sz val="10"/>
        <color rgb="FF000000"/>
        <rFont val="Times New Roman"/>
        <family val="1"/>
        <charset val="238"/>
      </rPr>
      <t>Izrada dokumentacije izvedenog stanja uključivo blok sheme informatičke i telefonske instalacije sa rasporedom elemenata u svim komunikacijskim ormarima</t>
    </r>
  </si>
  <si>
    <r>
      <rPr>
        <b/>
        <sz val="10"/>
        <color rgb="FF000000"/>
        <rFont val="Times New Roman"/>
        <family val="1"/>
        <charset val="238"/>
      </rPr>
      <t xml:space="preserve">B.2.2.17  </t>
    </r>
    <r>
      <rPr>
        <sz val="10"/>
        <color rgb="FF000000"/>
        <rFont val="Times New Roman"/>
        <family val="1"/>
        <charset val="238"/>
      </rPr>
      <t>Ostali sitni nenabrojeni spojni i montažni materijal, do pune funkcionalnosti instalacije</t>
    </r>
  </si>
  <si>
    <t>UKUPNO   STRUKTURNO KABELIRANJE</t>
  </si>
  <si>
    <t>B.2. 3 OZVUČENJE</t>
  </si>
  <si>
    <r>
      <t xml:space="preserve">B.2.3.1 </t>
    </r>
    <r>
      <rPr>
        <sz val="10"/>
        <rFont val="Times New Roman"/>
        <family val="1"/>
        <charset val="238"/>
      </rPr>
      <t>Dobava i montaža tonskog izlaznog pojačala snage 120W/100V/70V/4Ώ, frekventnog raspona 60Hz – 15 kHz, linijski simetrični mono ulaz, simetrični linijski izlaz, distorzije &lt; 1,5%@1kHz, ulaz osjetljivosti 1 V(+2dBu), impedancije 10kΏ, tonske kontrole , indikator prisutnosti signala, integrirane zaštite pojačala: termička, kratki spoj i preopterečenje, el. potrošnja 120 W,  dimenzija 431 x 88 x 385 mm, težine 12kg</t>
    </r>
    <r>
      <rPr>
        <b/>
        <sz val="10"/>
        <rFont val="Times New Roman"/>
        <family val="1"/>
        <charset val="238"/>
      </rPr>
      <t xml:space="preserve">
RCF UP 1121</t>
    </r>
  </si>
  <si>
    <r>
      <t xml:space="preserve">B.2.3.2 </t>
    </r>
    <r>
      <rPr>
        <sz val="10"/>
        <rFont val="Times New Roman"/>
        <family val="1"/>
        <charset val="238"/>
      </rPr>
      <t>Dobava i montaža tonskog izlaznog mixer pojačala snage 120W/100V , 60Hz – 15 kHz, 4 x mikrofonsko linijski simetrični mono ulaz, simetrični linijski izlaz, distorzije &lt;1,5%@1kHz,phantom napajanje, VOX i DUCKING funkcije, osjetljivosti 1V, impedancije 10kohm,  tonske kontrole , termička i prenaponska zaštita,električna potrošnja 120W,  dimenzija 431 x 88 x 385 mm, 19''/2 HE, težine 12 kg.</t>
    </r>
    <r>
      <rPr>
        <b/>
        <sz val="10"/>
        <rFont val="Times New Roman"/>
        <family val="1"/>
        <charset val="238"/>
      </rPr>
      <t xml:space="preserve">
RCF AM 1125</t>
    </r>
  </si>
  <si>
    <r>
      <rPr>
        <b/>
        <sz val="10"/>
        <rFont val="Times New Roman"/>
        <family val="1"/>
        <charset val="238"/>
      </rPr>
      <t xml:space="preserve">B.2.3.3  </t>
    </r>
    <r>
      <rPr>
        <sz val="10"/>
        <rFont val="Times New Roman"/>
        <family val="1"/>
        <charset val="238"/>
      </rPr>
      <t xml:space="preserve">Dobava i montaža ugradbenih zvučnika sa transformatorom , snage 6/3 W / 100V , zvučnici  6", impedancije 8 Ω frekventnog opsega 100 Hz – 20 kHz  , osjetljivosti 90 dB ( 1m / 1W ) , maksimalnog zvučnog tlaka ( SPL ) 98 dB , kut pokrivanja 150°, dimenzija ǿ 186 x 65 mm, težine 0,5 kg
</t>
    </r>
    <r>
      <rPr>
        <b/>
        <sz val="10"/>
        <rFont val="Times New Roman"/>
        <family val="1"/>
        <charset val="238"/>
      </rPr>
      <t>RCF PL 50</t>
    </r>
  </si>
  <si>
    <r>
      <t xml:space="preserve">B.2.3.4  </t>
    </r>
    <r>
      <rPr>
        <sz val="10"/>
        <rFont val="Times New Roman"/>
        <family val="1"/>
        <charset val="238"/>
      </rPr>
      <t xml:space="preserve">Dobava i montaža digitalnog CD/USB/FM radio reproduktora sa dva neovisna asimetrična tonska izlaza i mogućnosti istodobnog rada dva izvora zvuka
</t>
    </r>
    <r>
      <rPr>
        <b/>
        <sz val="10"/>
        <rFont val="Times New Roman"/>
        <family val="1"/>
        <charset val="238"/>
      </rPr>
      <t xml:space="preserve">RCF MS 1033    novi model BST T201
</t>
    </r>
  </si>
  <si>
    <r>
      <rPr>
        <b/>
        <sz val="10"/>
        <rFont val="Times New Roman"/>
        <family val="1"/>
        <charset val="238"/>
      </rPr>
      <t xml:space="preserve">B.2.3.5 </t>
    </r>
    <r>
      <rPr>
        <sz val="10"/>
        <rFont val="Times New Roman"/>
        <family val="1"/>
        <charset val="238"/>
      </rPr>
      <t xml:space="preserve">Dobava i montaža zidnog atenuatora zvuka snage 60W, ugradnja u p/ž kutiju fi 60
</t>
    </r>
    <r>
      <rPr>
        <b/>
        <sz val="10"/>
        <rFont val="Times New Roman"/>
        <family val="1"/>
        <charset val="238"/>
      </rPr>
      <t>AT 60</t>
    </r>
  </si>
  <si>
    <r>
      <rPr>
        <b/>
        <sz val="10"/>
        <rFont val="Times New Roman"/>
        <family val="1"/>
        <charset val="238"/>
      </rPr>
      <t xml:space="preserve">B.2.3.6 </t>
    </r>
    <r>
      <rPr>
        <sz val="10"/>
        <rFont val="Times New Roman"/>
        <family val="1"/>
        <charset val="238"/>
      </rPr>
      <t>Dobava i montaža sitnog potrošnog materijala i kompleta prespojnih tonskih i mrežnih kablova potrebnih za spajanje tonskog sustava</t>
    </r>
  </si>
  <si>
    <r>
      <rPr>
        <b/>
        <sz val="10"/>
        <color rgb="FF000000"/>
        <rFont val="Times New Roman"/>
        <family val="1"/>
        <charset val="238"/>
      </rPr>
      <t>B.2.3.7</t>
    </r>
    <r>
      <rPr>
        <sz val="10"/>
        <color rgb="FF000000"/>
        <rFont val="Times New Roman"/>
        <family val="1"/>
        <charset val="238"/>
      </rPr>
      <t xml:space="preserve"> Kabeli za ozvučenje PP/L 2x1,5mm </t>
    </r>
  </si>
  <si>
    <t>UKUPNO   OZVUČENJE</t>
  </si>
  <si>
    <r>
      <t xml:space="preserve">I. B  1.                                                          </t>
    </r>
    <r>
      <rPr>
        <b/>
        <sz val="10"/>
        <rFont val="Times New Roman"/>
        <family val="1"/>
      </rPr>
      <t>ELEKTROINSTALACIJA JAKA STRUJA</t>
    </r>
  </si>
  <si>
    <r>
      <t xml:space="preserve">I. B   2.                                                         </t>
    </r>
    <r>
      <rPr>
        <b/>
        <sz val="10"/>
        <rFont val="Times New Roman"/>
        <family val="1"/>
      </rPr>
      <t>ELEKTROINSTALACIJA SLABA STRUJA</t>
    </r>
  </si>
  <si>
    <t>REKAPITULACIJA ELEKTROINSTALACIJE - JAKA STRUJA</t>
  </si>
  <si>
    <t>B.1.1. UKUPNO  NISKONAPONSKI KABELSKI   RAZVOD</t>
  </si>
  <si>
    <t xml:space="preserve"> B 1.2.   IZJEDNAČENJE POTENCIJALA</t>
  </si>
  <si>
    <t>B 1.4.   RAZDJELNICI</t>
  </si>
  <si>
    <t>B 1.5.   RASVJETA</t>
  </si>
  <si>
    <t>B 1.6.   PREKIDAČI I PRIKJLUČNICE</t>
  </si>
  <si>
    <t>B.1.7. PARAPETNI KANALI</t>
  </si>
  <si>
    <t>B 1.8.   ODIMLJAVANJE</t>
  </si>
  <si>
    <t>B 1.9.   GROMOBRAN I UZEMLJENJE</t>
  </si>
  <si>
    <t>B 1.10.   PROTUPOŽARNA SREDSTVA</t>
  </si>
  <si>
    <t>B 1.11.   ISPITIVANJA I ATESTI</t>
  </si>
  <si>
    <t>REKAPITULACIJA ELEKTROINSTALACIJE - SLABA STRUJA</t>
  </si>
  <si>
    <t>B.2.1 .  UKUPNO  ANTENSKI SUSTAV I TV RAZVOD</t>
  </si>
  <si>
    <t>B 2.2. UKUPNO  STRUKTURNO KABELIRANJE</t>
  </si>
  <si>
    <t>B.2.3. UKUPNO   OZVUČENJE</t>
  </si>
  <si>
    <t>II.A. SVEUKUPNO GRAĐEVINSKO OBRTNIČKI RADOVI</t>
  </si>
  <si>
    <r>
      <t xml:space="preserve">A.8. </t>
    </r>
    <r>
      <rPr>
        <sz val="10"/>
        <rFont val="Times New Roman"/>
        <family val="1"/>
      </rPr>
      <t>UKUPNO SOBOSLIKARSKI I LIČILAČKI RADOVI</t>
    </r>
  </si>
  <si>
    <t>A.6. UKUPNO KERAMIČARSKI RADOVI</t>
  </si>
  <si>
    <r>
      <t xml:space="preserve">A.5. </t>
    </r>
    <r>
      <rPr>
        <sz val="10"/>
        <rFont val="Times New Roman"/>
        <family val="1"/>
      </rPr>
      <t>UKUPNO STOLARSKI RADOVI</t>
    </r>
  </si>
  <si>
    <r>
      <t xml:space="preserve">A.4. </t>
    </r>
    <r>
      <rPr>
        <sz val="10"/>
        <rFont val="Times New Roman"/>
        <family val="1"/>
      </rPr>
      <t>UKUPNO BRAVARSKI RADOVI</t>
    </r>
  </si>
  <si>
    <r>
      <t xml:space="preserve">A.8.2. </t>
    </r>
    <r>
      <rPr>
        <sz val="10"/>
        <rFont val="Times New Roman"/>
        <family val="1"/>
      </rPr>
      <t>Bojanje unutrašnjih stropnih ploha poludisperzivnim bojama, u dva premaza sa svim potrebnim brušenjima, gletanjima te čišćenjem i otprašivanjem podloge i impregnacijom.Boja u dogovoru s investitorom.</t>
    </r>
  </si>
  <si>
    <r>
      <t xml:space="preserve">A.8.1. </t>
    </r>
    <r>
      <rPr>
        <sz val="10"/>
        <rFont val="Times New Roman"/>
        <family val="1"/>
      </rPr>
      <t>Bojanje unutrašnjih zidnih ploha poludisperzivnim bojama , u dva premaza sa svim potrebnim brušenjima, gletanjima te čišćenjem i otprašivanjem podloge i impregnacijom. Boja u dogovoru s investitorom.</t>
    </r>
  </si>
  <si>
    <t>A.8.  SOBOSLIKARSKI I LIČILAČKI RADOVI</t>
  </si>
  <si>
    <r>
      <t xml:space="preserve">A.7.1. </t>
    </r>
    <r>
      <rPr>
        <sz val="10"/>
        <rFont val="Times New Roman"/>
        <family val="1"/>
      </rPr>
      <t>Dobava i izrada pregradnog zida debljine 100 i 160 mm, dvostruka metalna potkonstrukcija obložena obostrano dvostrukim gips kartonskim pločama 10 mm, sistem Knauf. Pregradni zid izraditi od pocinčanih profila CW 100/06, postaviti kamenu vunu debljine 2×5cm mm sa zračnim slojem od 0,5 cm i obložiti dvostrukim gips kartonskim pločama, po projektu i uputstvu proizvođača. Sastave obraditi glet masom i bandažnim trakama po uputstvu projektanta. U cijenu ulazi i radna skela. Predvidjeti i ugradnju PVC kutova. Obračun po m² postavljenog zida.</t>
    </r>
  </si>
  <si>
    <t>A.7. GIPSKARTONSKI RADOVI</t>
  </si>
  <si>
    <r>
      <t xml:space="preserve">A.6.5. </t>
    </r>
    <r>
      <rPr>
        <sz val="10"/>
        <rFont val="Times New Roman"/>
        <family val="1"/>
      </rPr>
      <t>Dobava i postava keramike (porculana) I. klase na ljepilo na gazišta i čela stepenica novog unutrašnjeg stubišta. Fuge se zatvaraju masom za fugiranje. U stavku uračunati i izradu sokla visine 10 cm u istom materijalu. Veličina i boja pločica po izboru investitora.</t>
    </r>
  </si>
  <si>
    <r>
      <t xml:space="preserve">A.6.4. </t>
    </r>
    <r>
      <rPr>
        <sz val="10"/>
        <rFont val="Times New Roman"/>
        <family val="1"/>
      </rPr>
      <t>Dobava i postava keramike (porculana) I. klase na ljepilo na gazišta i čela stepenica unutrašnjeg stubišta. Fuge se zatvaraju masom za fugiranje. U stavku uračunati i izradu sokla visine 10 cm u istom materijalu. Veličina i boja pločica po izboru investitora.</t>
    </r>
  </si>
  <si>
    <r>
      <t xml:space="preserve">A.6.3. </t>
    </r>
    <r>
      <rPr>
        <sz val="10"/>
        <rFont val="Times New Roman"/>
        <family val="1"/>
      </rPr>
      <t>Dobava i postava keramike (porculana) I. klase na ljepilo na zidove sanitarija do visine 2 m. U stavku uračunati i ugradnju kutnih PVC letvica na uglovima zidova te potrebna silikoniranja u mokrim čvorovima. Fuge se zatvaraju masom za fugiranje. Veličina i boja pločica po izboru investitora. Obračun po m² zida.</t>
    </r>
  </si>
  <si>
    <r>
      <t xml:space="preserve">A.6.2. </t>
    </r>
    <r>
      <rPr>
        <sz val="10"/>
        <rFont val="Times New Roman"/>
        <family val="1"/>
      </rPr>
      <t>Dobava i postava sokla I. klase na ljepilo na podu. Sokl visine 10 cm. Fuge se zatvaraju masom za fugiranje. U stavku uračunati i ugradnju kutnih PVC letvica. Veličina i boja pločica po izboru investitora. Obračun po m</t>
    </r>
    <r>
      <rPr>
        <vertAlign val="superscript"/>
        <sz val="7"/>
        <rFont val="Times New Roman"/>
        <family val="1"/>
      </rPr>
      <t xml:space="preserve">I </t>
    </r>
    <r>
      <rPr>
        <sz val="10"/>
        <rFont val="Times New Roman"/>
        <family val="1"/>
      </rPr>
      <t>sokla.</t>
    </r>
  </si>
  <si>
    <r>
      <t xml:space="preserve">A.6.1. </t>
    </r>
    <r>
      <rPr>
        <sz val="10"/>
        <rFont val="Times New Roman"/>
        <family val="1"/>
      </rPr>
      <t>Dobava i postava keramike (porculana) I. klase na jepilo na podovima. Fuge se zatvaraju masom za ugiranje. U stavku uračunati i ugradnju kutnih PVC letvica. Veličina i boja pločica po izboru nvestitora. Obračun po m² poda.</t>
    </r>
  </si>
  <si>
    <t>A.6. KERAMIČARSKI RADOVI</t>
  </si>
  <si>
    <r>
      <t xml:space="preserve">A.5.4. </t>
    </r>
    <r>
      <rPr>
        <sz val="10"/>
        <rFont val="Times New Roman"/>
        <family val="1"/>
      </rPr>
      <t xml:space="preserve">Dobava, izrada i ugradnja drvenih, dvokrilnih prozora,  Prozore izraditi od bora ili ariša I. klase vlažnosti do max.18% u svemu prema postojećim prozorima, u svemu prema postojećem.
</t>
    </r>
    <r>
      <rPr>
        <b/>
        <sz val="10"/>
        <rFont val="Times New Roman"/>
        <family val="1"/>
      </rPr>
      <t xml:space="preserve">- </t>
    </r>
    <r>
      <rPr>
        <sz val="10"/>
        <rFont val="Times New Roman"/>
        <family val="1"/>
      </rPr>
      <t>građevinske dimenzije 80 x 120 cm</t>
    </r>
  </si>
  <si>
    <r>
      <t xml:space="preserve">A.5.3. </t>
    </r>
    <r>
      <rPr>
        <sz val="10"/>
        <rFont val="Times New Roman"/>
        <family val="1"/>
      </rPr>
      <t>Nabava i ugradba kazete za jednokrilna klizna vrata</t>
    </r>
  </si>
  <si>
    <r>
      <t xml:space="preserve">A.5.2. </t>
    </r>
    <r>
      <rPr>
        <sz val="10"/>
        <rFont val="Times New Roman"/>
        <family val="1"/>
      </rPr>
      <t xml:space="preserve">Nabava i ugradba jednokrilnih unutarnjih glatkih vrata na dovratniku, suha montaža. Predvidjeti gumene odbojnike. Boja vrata
po izboru investitora. Vrata opremljena svim potrebnim okovom, bravom, štitnicima i kvakom.
</t>
    </r>
    <r>
      <rPr>
        <sz val="10"/>
        <rFont val="Arial"/>
        <family val="2"/>
      </rPr>
      <t>-</t>
    </r>
    <r>
      <rPr>
        <sz val="10"/>
        <rFont val="Times New Roman"/>
        <family val="1"/>
      </rPr>
      <t xml:space="preserve"> Građevinske dim. 75x210</t>
    </r>
  </si>
  <si>
    <r>
      <t xml:space="preserve">A.5.1. </t>
    </r>
    <r>
      <rPr>
        <sz val="10"/>
        <rFont val="Times New Roman"/>
        <family val="1"/>
      </rPr>
      <t xml:space="preserve">Nabava i ugradba jednokrilnih unutarnjih punih vrata glatkih, furniranih vrata na dovratniku, suha montaža Predvidjeti gumene odbojnike. Boja vrata po izboru investitora. Vrata opremljena svim potrebnim okovo bravom, štitnicima i kvakom.
</t>
    </r>
    <r>
      <rPr>
        <sz val="10"/>
        <rFont val="Arial"/>
        <family val="2"/>
      </rPr>
      <t>-</t>
    </r>
    <r>
      <rPr>
        <sz val="10"/>
        <rFont val="Times New Roman"/>
        <family val="1"/>
      </rPr>
      <t xml:space="preserve"> Građevinske dim. 90x210</t>
    </r>
  </si>
  <si>
    <t>A.5. STOLARSKI RADOVI</t>
  </si>
  <si>
    <r>
      <rPr>
        <sz val="10"/>
        <rFont val="Times New Roman"/>
        <family val="1"/>
      </rPr>
      <t>UKUPNO BRAVARSKI  RADOVI</t>
    </r>
  </si>
  <si>
    <r>
      <t xml:space="preserve">A.4.2. </t>
    </r>
    <r>
      <rPr>
        <sz val="10"/>
        <rFont val="Times New Roman"/>
        <family val="1"/>
      </rPr>
      <t>Popravak, učvršćivanje i bojanje postojećih čeličnih ograda terase. Ograda visine do 90 cm, dužine do 123 m. Boja u dogovoru s investitorom. Obračun paušalno.</t>
    </r>
  </si>
  <si>
    <r>
      <t xml:space="preserve">A.4.1. </t>
    </r>
    <r>
      <rPr>
        <sz val="10"/>
        <rFont val="Times New Roman"/>
        <family val="1"/>
      </rPr>
      <t>Izrada i ugradnja čelične ograde na stepeništima od 14 mm profila. Ograda  visine 100 cm, ispuna šipkama Ø 10mm sa drvenim rukohvatom Ø 50 mm. Boja u dogovoru s investitorom.</t>
    </r>
  </si>
  <si>
    <t>A.4. BRAVARSKI RADOVI</t>
  </si>
  <si>
    <r>
      <t xml:space="preserve">A.3.2. </t>
    </r>
    <r>
      <rPr>
        <sz val="10"/>
        <rFont val="Times New Roman"/>
        <family val="1"/>
      </rPr>
      <t>Dobava i izrada hidroizolacije sanitarija. Uključena i postava PE folije debljine 0,02 cm sa preklopom od 30 cm, polaže se preko TI i podiže uz rubnu traku. Iznad estriha dodatni sloj hidroizolacije, polimer-cementni premaz kao PLASTIVO 200 (u dva sloja) d=0,2 cm. Obračun po m² hidroizolacije. Ovo samo ispod kupanica.</t>
    </r>
  </si>
  <si>
    <r>
      <t xml:space="preserve">A.3.1. </t>
    </r>
    <r>
      <rPr>
        <sz val="10"/>
        <rFont val="Times New Roman"/>
        <family val="1"/>
      </rPr>
      <t>Dobava i izrada zvučno-toplinske izolacije međukatne konstrukcije katova elastificiranim polistirenom d = 2x1 cm. Uključena i postava zvučnoizolacijske  folije kao Ethafoam 222-E debljine 0,5 cm sa preklopom min 10 cm, polaže se preko TI i podiže uz rubnu traku. Obračun po m² izolacije.</t>
    </r>
  </si>
  <si>
    <r>
      <t xml:space="preserve">A.2.4. </t>
    </r>
    <r>
      <rPr>
        <sz val="10"/>
        <rFont val="Times New Roman"/>
        <family val="1"/>
      </rPr>
      <t>Žbukanje     unutarnjih     zidova,     unutarnjom žbukom  ytong.  Obračun  po  m²    ožbukanog zida.</t>
    </r>
  </si>
  <si>
    <r>
      <rPr>
        <sz val="10"/>
        <rFont val="Times New Roman"/>
        <family val="1"/>
      </rPr>
      <t>m3</t>
    </r>
  </si>
  <si>
    <r>
      <t xml:space="preserve">A.2.1. </t>
    </r>
    <r>
      <rPr>
        <sz val="10"/>
        <rFont val="Times New Roman"/>
        <family val="1"/>
      </rPr>
      <t>Dobava i ugradnja podesta i krakova stubišta od ytonga. Stavka uključuje montažu, te eventualne dodatne armature, dobavu i ugradnju sitnozrnatog betona agregata 0-4 mm razreda tlačne čvrstoće C20/25, za ispunu,  te izradu premaza tankoslojnim mortom površine cijele konstrukcije. U svemu izvesti prema uputstvu isporučioca konstrukcije, sa svim radom i materijalom. Debljina konstrukcije 15 cm. Stavka uključuje rubne horizontalne serklaže.  Obračun po m3  izvedene konstrukcije.</t>
    </r>
  </si>
  <si>
    <r>
      <t xml:space="preserve">A.1.9. </t>
    </r>
    <r>
      <rPr>
        <sz val="10"/>
        <rFont val="Times New Roman"/>
        <family val="1"/>
      </rPr>
      <t>Čišćenje objekta (svih podova i zidova) nakon potpunog dovršenja
svih radova,i odvoz preostalog otpadnog materijala.
Obračun paušalno.</t>
    </r>
  </si>
  <si>
    <r>
      <t xml:space="preserve">A.1.87. </t>
    </r>
    <r>
      <rPr>
        <sz val="10"/>
        <rFont val="Times New Roman"/>
        <family val="1"/>
      </rPr>
      <t>Horizontalni i vertikalni transport šuta i drugog otpadnog materijala na gradski deponij uz čišćenje objekta u tijeku radova.
Obračun paušalno.</t>
    </r>
  </si>
  <si>
    <r>
      <t xml:space="preserve">A.1.7. </t>
    </r>
    <r>
      <rPr>
        <sz val="10"/>
        <rFont val="Times New Roman"/>
        <family val="1"/>
      </rPr>
      <t>Rušenje postojećeg dvokrakog stubišta iz prizemlja do kata. Obračun po m2</t>
    </r>
  </si>
  <si>
    <r>
      <t xml:space="preserve">A.1.4. </t>
    </r>
    <r>
      <rPr>
        <sz val="10"/>
        <rFont val="Times New Roman"/>
        <family val="1"/>
      </rPr>
      <t>Pažljiva demontaža postojećih sanitarnih elemenata.
Obračun paušalno.</t>
    </r>
  </si>
  <si>
    <r>
      <t xml:space="preserve">A.1.3. </t>
    </r>
    <r>
      <rPr>
        <sz val="10"/>
        <rFont val="Times New Roman"/>
        <family val="1"/>
      </rPr>
      <t>Skidanje postojećih parketa i
kutnih letava. Obračun po m2 skinutih parketa</t>
    </r>
  </si>
  <si>
    <t>A.1.  DEMONTAŽA I RUŠENJE</t>
  </si>
  <si>
    <r>
      <t xml:space="preserve">II. A                                                             </t>
    </r>
    <r>
      <rPr>
        <b/>
        <sz val="10"/>
        <rFont val="Times New Roman"/>
        <family val="1"/>
      </rPr>
      <t>GRAĐEVINSKO-OBRTNIČKI RADOVI</t>
    </r>
  </si>
  <si>
    <r>
      <t xml:space="preserve">A </t>
    </r>
    <r>
      <rPr>
        <sz val="12"/>
        <rFont val="Times New Roman"/>
        <family val="1"/>
      </rPr>
      <t>7. SOBOSLIKARSKI I LIČILAČKI RADOVI</t>
    </r>
  </si>
  <si>
    <r>
      <t xml:space="preserve">A </t>
    </r>
    <r>
      <rPr>
        <sz val="12"/>
        <rFont val="Times New Roman"/>
        <family val="1"/>
      </rPr>
      <t>6. GIPSKARTONSKI RADOVI</t>
    </r>
  </si>
  <si>
    <r>
      <t xml:space="preserve">A </t>
    </r>
    <r>
      <rPr>
        <sz val="12"/>
        <rFont val="Times New Roman"/>
        <family val="1"/>
      </rPr>
      <t>5. KERAMIČARSKI RADOVI</t>
    </r>
  </si>
  <si>
    <t>A 5. STOLARSKI RADOVI</t>
  </si>
  <si>
    <t>A 4. BRAVARSKI RADOVI</t>
  </si>
  <si>
    <r>
      <t xml:space="preserve">A </t>
    </r>
    <r>
      <rPr>
        <sz val="12"/>
        <rFont val="Times New Roman"/>
        <family val="1"/>
      </rPr>
      <t>3. IZOLATERSKI RADOVI</t>
    </r>
  </si>
  <si>
    <t>A 2. BETONSKI I ZIDARSKI RADOVI</t>
  </si>
  <si>
    <r>
      <t xml:space="preserve">A </t>
    </r>
    <r>
      <rPr>
        <sz val="12"/>
        <rFont val="Times New Roman"/>
        <family val="1"/>
      </rPr>
      <t>1. DEMONTAŽA I RUŠENJE</t>
    </r>
  </si>
  <si>
    <t>II. A   TROŠKOVNIK GRAĐEVINSKO-OBRTNIČKIH RADOVA</t>
  </si>
  <si>
    <r>
      <rPr>
        <sz val="12"/>
        <rFont val="Times New Roman"/>
        <family val="1"/>
      </rPr>
      <t>INSTALACIJAMA</t>
    </r>
  </si>
  <si>
    <t>II.         TROŠKOVNIK           GRAĐEVINSKO-OBRTNIČKIH           RADOVA           S</t>
  </si>
  <si>
    <r>
      <t xml:space="preserve">                          </t>
    </r>
    <r>
      <rPr>
        <b/>
        <sz val="12"/>
        <rFont val="Times New Roman"/>
        <family val="1"/>
      </rPr>
      <t>DIFUZNI HOTEL BIOGRAD, Biograd na Moru, LOKACIJA II</t>
    </r>
  </si>
  <si>
    <t>5.   LIFT</t>
  </si>
  <si>
    <t>4.   KONOBA S KUHINJOM</t>
  </si>
  <si>
    <t>3.   HOTELSKI APARTMAN</t>
  </si>
  <si>
    <t>1.   JEDNOKREVETNA SOBA</t>
  </si>
  <si>
    <t>II.  D   TROŠKOVNIK UNUTARNJE OPREME</t>
  </si>
  <si>
    <t>C.3.3. ŠTIĆEN PROSTOR</t>
  </si>
  <si>
    <t>C.3.2. SPRINKLER STANICA – ELEKTRO DIO</t>
  </si>
  <si>
    <t>C.3.1. SPRINKLER STANICA – STROJARSKI DIO</t>
  </si>
  <si>
    <t>C.3. SPRINKLER</t>
  </si>
  <si>
    <t xml:space="preserve">     C 2.3.   SUSTAV VENTILACIJE</t>
  </si>
  <si>
    <t xml:space="preserve">     C 2.2.   SUSTAV PRIPREME TOPLE VODE</t>
  </si>
  <si>
    <t xml:space="preserve">     C 2.1.   VRV SUSTAV</t>
  </si>
  <si>
    <t xml:space="preserve">     C 2. KLIMATIZACIJA I VENTILACIJA</t>
  </si>
  <si>
    <t xml:space="preserve">         C 1.5.   GRAĐEVINSKA PRIPOMOĆ I RADOVI</t>
  </si>
  <si>
    <t xml:space="preserve">         C 1.4.   SANITARNA OPREMA</t>
  </si>
  <si>
    <t xml:space="preserve">         C 1.3.   UNUTARNJA KANALIZACIJSKA MREŽA</t>
  </si>
  <si>
    <t>C 1.2.   VANJSKA FEKALNA KANALIZACIJA</t>
  </si>
  <si>
    <t>C 1.1.   VANJSKA I UNUTARNJA VODOVODNA MREŽA</t>
  </si>
  <si>
    <t>C 1. INSTALACIJA VODOVODA I KANALIZACIJA</t>
  </si>
  <si>
    <t>II. C   TROŠKOVNIK STROJARSKIH INSTALACIJA</t>
  </si>
  <si>
    <t>B 2.2.   OZVUČENJE</t>
  </si>
  <si>
    <t>B 2.1.   STRUKTURNO KABELIRANJE</t>
  </si>
  <si>
    <t xml:space="preserve">    B.2.1 .   ANTENSKI SUSTAV I TV RAZVOD</t>
  </si>
  <si>
    <t>B 2. SLABA STRUJA</t>
  </si>
  <si>
    <t xml:space="preserve">         B.1.3.   KABELSKE POLICE</t>
  </si>
  <si>
    <t xml:space="preserve">         B 1.2.   IZJEDNAČENJE POTENCIJALA</t>
  </si>
  <si>
    <t>B 1.1.   NISKONAPONSKI KABELSKI  RAZVOD</t>
  </si>
  <si>
    <t>B 1.  JAKA STRUJA</t>
  </si>
  <si>
    <r>
      <t>II. B</t>
    </r>
    <r>
      <rPr>
        <sz val="12"/>
        <rFont val="Times New Roman"/>
        <family val="1"/>
      </rPr>
      <t>.   TROŠKOVNIK ELEKTROINSTALACIJA</t>
    </r>
  </si>
  <si>
    <r>
      <t>II</t>
    </r>
    <r>
      <rPr>
        <b/>
        <sz val="12"/>
        <rFont val="Times New Roman"/>
        <family val="1"/>
      </rPr>
      <t>.  TROŠKOVNIK           GRAĐEVINSKO-OBRTNIČKIH           RADOVA           S</t>
    </r>
  </si>
  <si>
    <t>II. B   TROŠKOVNIK ELEKTROINSTALACIJA</t>
  </si>
  <si>
    <r>
      <t xml:space="preserve">II. B  1.                                                          </t>
    </r>
    <r>
      <rPr>
        <b/>
        <sz val="10"/>
        <rFont val="Times New Roman"/>
        <family val="1"/>
      </rPr>
      <t>ELEKTROINSTALACIJA JAKA STRUJA</t>
    </r>
  </si>
  <si>
    <t>B.1.1.  NISKONAPONSKI KABELSKI   RAZVOD</t>
  </si>
  <si>
    <r>
      <t xml:space="preserve">B.1.4.1 Razvodni ormar GRP
</t>
    </r>
    <r>
      <rPr>
        <sz val="9"/>
        <rFont val="Times New Roman"/>
        <family val="1"/>
        <charset val="238"/>
      </rPr>
      <t>'Nagradnog razdjelnika dim. VxŠxD 1830x1190x250mm od dekapiranog lima, tip kao Prisma G. Razdjelnik treba biti sukladan normi HRN IEC  61439. Sva u urgađena oprema u ormaru je  od proizvođača  Schenider Electric. Potrebno predvidjeti 20% rezervnog prostora u svrhu budućih nadogradnji.Sklopna oprema je 15 kA.</t>
    </r>
    <r>
      <rPr>
        <sz val="10"/>
        <rFont val="Times New Roman"/>
        <family val="1"/>
        <charset val="238"/>
      </rPr>
      <t xml:space="preserve">
U ploču je ugrađena sljedeća oprema:
</t>
    </r>
    <r>
      <rPr>
        <b/>
        <sz val="8"/>
        <rFont val="Times New Roman"/>
        <family val="1"/>
        <charset val="238"/>
      </rPr>
      <t xml:space="preserve">DOVOD  </t>
    </r>
    <r>
      <rPr>
        <sz val="8"/>
        <rFont val="Times New Roman"/>
        <family val="1"/>
        <charset val="238"/>
      </rPr>
      <t xml:space="preserve">
rastavna sklopka s visokučunskim rastalnim osiguračima 120A/3p       kom 1
odvodnik prenapona SPD tip 1, tip kao Master iPRD1 kom 1
rastavna sklopka s visokučunskim rastalnim osiguračima 160A/3p       kom 2
mjesto za komobi brojilo i ostalu potrebnu opremu (isporučuje HEP)            kom 1
NN sklopka NSX160B sa svom potrebnom opremom za daljinsko isključenje  kom 1
</t>
    </r>
    <r>
      <rPr>
        <b/>
        <sz val="8"/>
        <rFont val="Times New Roman"/>
        <family val="1"/>
        <charset val="238"/>
      </rPr>
      <t xml:space="preserve">ODVOD </t>
    </r>
    <r>
      <rPr>
        <sz val="8"/>
        <rFont val="Times New Roman"/>
        <family val="1"/>
        <charset val="238"/>
      </rPr>
      <t xml:space="preserve"> 
automatski osigurač C6A/1P     kom 2
automatski osigurač C10A/1P   kom 2
automatski osigurač C16A/1P   kom 5
automatski osigurač C25A/1P   kom 2
automatski osigurač C16A/3P   kom 2
automatski osigurač C25A/3P   kom 6
automatski osigurač C32A/3P   kom 1
automatski osigurač C40A/3P   kom 2
Komplet sa ožićenjem, Cu sabirnicama, natpisnim pločicama i ostalim sitnim spojnim i montažnim materijalom uključivo s originalnim  nosačima sabirnica, tipskim stezaljkama, natpisnim pločicama, pokrovnom pločom, vratima s bravicom paušal</t>
    </r>
    <r>
      <rPr>
        <sz val="10"/>
        <rFont val="Times New Roman"/>
        <family val="1"/>
        <charset val="238"/>
      </rPr>
      <t xml:space="preserve"> 
</t>
    </r>
    <r>
      <rPr>
        <b/>
        <sz val="10"/>
        <rFont val="Times New Roman"/>
        <family val="1"/>
        <charset val="238"/>
      </rPr>
      <t xml:space="preserve">
</t>
    </r>
  </si>
  <si>
    <r>
      <t xml:space="preserve">B.1.4.2 Razvodni ormar RP-KUHINJA
</t>
    </r>
    <r>
      <rPr>
        <sz val="9"/>
        <rFont val="Times New Roman"/>
        <family val="1"/>
        <charset val="238"/>
      </rPr>
      <t>Dobava, montaža i spajanje razvodnog ormara, dimenzija dim. VxŠxD 1680x600x250mm od dekapiranog lima, IP66. tip kao PrismaG. Razdjelnik treba biti sukladan normi HRN IEC  61439. Sva u urgađena oprema u ormaru je  od proizvođača  Schenider Electric. Potrebno predvidjeti 20% rezervnog prostora u svrhu budućih nadogradnji. Sklopna oprema je 15 kA.
U ploču je ugrađena sljedeća oprema:</t>
    </r>
    <r>
      <rPr>
        <sz val="10"/>
        <rFont val="Times New Roman"/>
        <family val="1"/>
        <charset val="238"/>
      </rPr>
      <t xml:space="preserve">
</t>
    </r>
    <r>
      <rPr>
        <b/>
        <sz val="8"/>
        <rFont val="Times New Roman"/>
        <family val="1"/>
        <charset val="238"/>
      </rPr>
      <t xml:space="preserve">DOVOD  </t>
    </r>
    <r>
      <rPr>
        <sz val="8"/>
        <rFont val="Times New Roman"/>
        <family val="1"/>
        <charset val="238"/>
      </rPr>
      <t xml:space="preserve">
tropolna rastavna sklopka-osigurač sa ulošcima  63A kom 1
odvodnik prenapona tip 2, 3+N, tip kao IPF40          kom 1
prekidač NSX100B/3P                                                kom 1
naponski okidač MX                                                  kom 1
automatski osigurač C6A/1P                                      kom 1
</t>
    </r>
    <r>
      <rPr>
        <b/>
        <sz val="8"/>
        <rFont val="Times New Roman"/>
        <family val="1"/>
        <charset val="238"/>
      </rPr>
      <t xml:space="preserve">ODVOD </t>
    </r>
    <r>
      <rPr>
        <sz val="8"/>
        <rFont val="Times New Roman"/>
        <family val="1"/>
        <charset val="238"/>
      </rPr>
      <t xml:space="preserve"> 
automatski osigurač C6A/1P      kom 1
automatski osigurač C10A/1P    kom 3
automatski osigurač C16A/1P    kom 5
KZS sklopka 16A, 30mA /2P    kom 16
motorna zaštitna sklopka MP 1A/2P    kom 2
motorna zaštitna sklopka MP 2A/3P    kom 1
Komplet sa ožićenjem, Cu sabirnicama, natpisnim pločicama i ostalim sitnim spojnim i montažnim materijalom uključivo s originalnim  nosačima sabirnica, tipskim stezaljkama, natpisnim pločicama, pokrovnom pločom, vratima s bravicom paušal 
</t>
    </r>
    <r>
      <rPr>
        <sz val="10"/>
        <rFont val="Times New Roman"/>
        <family val="1"/>
        <charset val="238"/>
      </rPr>
      <t xml:space="preserve">
</t>
    </r>
    <r>
      <rPr>
        <b/>
        <sz val="10"/>
        <rFont val="Times New Roman"/>
        <family val="1"/>
        <charset val="238"/>
      </rPr>
      <t xml:space="preserve">
</t>
    </r>
  </si>
  <si>
    <r>
      <t xml:space="preserve">B.1.4.3 Razvodni ormar RS-1, RS-2,RS-3,RS-4,RS-5,RS-6
</t>
    </r>
    <r>
      <rPr>
        <sz val="9"/>
        <rFont val="Times New Roman"/>
        <family val="1"/>
        <charset val="238"/>
      </rPr>
      <t>Dobava, montaža i spajanje razvodnog ormara, dimenzija dim. VxŠxD 780x555x157mm od dekapiranog lima, tip kao Prisma Pack. Razdjelnik treba biti sukladan normi HRN IEC 61439. Sva u ugrađena oprema u ormaru je  od proizvođača  Schenider Electric. Potrebno predvidjeti 20% rezervnog prostora u svrhu budućih nadogradnji.
Sklopna oprema je 15 kA.
U ploču je ugrađena sljedeća oprema:</t>
    </r>
    <r>
      <rPr>
        <sz val="10"/>
        <rFont val="Times New Roman"/>
        <family val="1"/>
        <charset val="238"/>
      </rPr>
      <t xml:space="preserve">
</t>
    </r>
    <r>
      <rPr>
        <b/>
        <sz val="8"/>
        <rFont val="Times New Roman"/>
        <family val="1"/>
        <charset val="238"/>
      </rPr>
      <t xml:space="preserve">ODVOD </t>
    </r>
    <r>
      <rPr>
        <sz val="8"/>
        <rFont val="Times New Roman"/>
        <family val="1"/>
        <charset val="238"/>
      </rPr>
      <t xml:space="preserve"> 
odvodnik prenapona tip 2, 1+N, tip kao Master PF40 kom 1
FID sklopka 40A, 30mA /2P                kom 1
automatski osigurač B10A/1P               kom 2
automatski osigurač C10A/1P               kom 2
automatski osigurač C16A/1P               kom 3
motorna zaštitna sklopka MP ,25A/2P kom 1
sklopnik 2NO/12A/230V bešumni         kom 2
Komplet sa ožićenjem, Cu sabirnicama, natpisnim pločicama i ostalim sitnim spojnim i montažnim materijalom uključivo s originalnim  nosačima sabirnica, tipskim stezaljkama, natpisnim pločicama, pokrovnom pločom, vratima s bravicom paušal 
</t>
    </r>
    <r>
      <rPr>
        <sz val="10"/>
        <rFont val="Times New Roman"/>
        <family val="1"/>
        <charset val="238"/>
      </rPr>
      <t xml:space="preserve">
</t>
    </r>
    <r>
      <rPr>
        <b/>
        <sz val="10"/>
        <rFont val="Times New Roman"/>
        <family val="1"/>
        <charset val="238"/>
      </rPr>
      <t xml:space="preserve">
</t>
    </r>
  </si>
  <si>
    <r>
      <t xml:space="preserve">B.1.4.4 Razvodni ormar  RS-7
</t>
    </r>
    <r>
      <rPr>
        <sz val="9"/>
        <rFont val="Times New Roman"/>
        <family val="1"/>
        <charset val="238"/>
      </rPr>
      <t>Dobava, montaža i spajanje razvodnog ormara, dimenzija dim. VxŠxD 780x555x157mm od dekapiranog lima, tip kao Prisma Pack. Razdjelnik treba biti sukladan normi HRN IEC 61439. Sva u ugrađena oprema u ormaru je  od proizvođača  Schenider Electric. Potrebno predvidjeti 20% rezervnog prostora u svrhu budućih nadogradnji.
Sklopna oprema je 15 kA.
U ploču je ugrađena sljedeća oprema:</t>
    </r>
    <r>
      <rPr>
        <sz val="10"/>
        <rFont val="Times New Roman"/>
        <family val="1"/>
        <charset val="238"/>
      </rPr>
      <t xml:space="preserve">
</t>
    </r>
    <r>
      <rPr>
        <b/>
        <sz val="8"/>
        <rFont val="Times New Roman"/>
        <family val="1"/>
        <charset val="238"/>
      </rPr>
      <t xml:space="preserve">ODVOD </t>
    </r>
    <r>
      <rPr>
        <sz val="8"/>
        <rFont val="Times New Roman"/>
        <family val="1"/>
        <charset val="238"/>
      </rPr>
      <t xml:space="preserve"> 
odvodnik prenapona tip 2, 1+N, tip kao Master PF40 kom 1
FID sklopka 40A, 30mA /2P         kom 1
automatski osigurač B6A/1P          kom 1
automatski osigurač B10A/1P        kom 3
automatski osigurač C10A/1P        kom 2
automatski osigurač C16A/1P        kom 7
motorna zaštitna sklopka MP ,25A/2P   kom 1
sklopnik 2NO/12A/230V bešumni           kom 2
Komplet sa ožićenjem, Cu sabirnicama, natpisnim pločicama i ostalim sitnim spojnim i montažnim materijalom uključivo s originalnim  nosačima sabirnica, tipskim stezaljkama, natpisnim pločicama, pokrovnom pločom, vratima s bravicom paušal 
</t>
    </r>
    <r>
      <rPr>
        <sz val="10"/>
        <rFont val="Times New Roman"/>
        <family val="1"/>
        <charset val="238"/>
      </rPr>
      <t xml:space="preserve">
</t>
    </r>
    <r>
      <rPr>
        <b/>
        <sz val="10"/>
        <rFont val="Times New Roman"/>
        <family val="1"/>
        <charset val="238"/>
      </rPr>
      <t xml:space="preserve">
</t>
    </r>
  </si>
  <si>
    <r>
      <rPr>
        <b/>
        <sz val="10"/>
        <color rgb="FF000000"/>
        <rFont val="Times New Roman"/>
        <family val="1"/>
        <charset val="238"/>
      </rPr>
      <t>B.1.5.1</t>
    </r>
    <r>
      <rPr>
        <sz val="10"/>
        <color rgb="FF000000"/>
        <rFont val="Times New Roman"/>
        <family val="1"/>
        <charset val="238"/>
      </rPr>
      <t xml:space="preserve"> </t>
    </r>
    <r>
      <rPr>
        <sz val="10"/>
        <rFont val="Times New Roman"/>
        <family val="1"/>
      </rPr>
      <t xml:space="preserve">Ovjesna dekorativna svjetiljka s direktnom simetričnom svjetlosnom distribucijom. Sjenilo svjetiljke izrađeno je od modularnih elemenata - dekorativne drvene letvice i  poly-pamućne tkanine, metalni dijelovi svjetiljke su plastificirani. Materijali svjetiljke prilagođeni su za prostore javne namjene jer su samogašeći. Izvor svjetlosti LED ukupne snage 10 W E27, svjetlosnog toka 806 lm, boje svjetlosti 2700 K, uzvtat boje Ra &gt; 80, dimenzije:  Ø300 x 330 mm + ovjes 1200mm.
Stupanj mehaničke zaštite IP20. 
Tip kao SP SOL 30
Oznaka u projektu  </t>
    </r>
    <r>
      <rPr>
        <b/>
        <sz val="10"/>
        <rFont val="Times New Roman"/>
        <family val="1"/>
        <charset val="238"/>
      </rPr>
      <t>S1.</t>
    </r>
  </si>
  <si>
    <r>
      <rPr>
        <b/>
        <sz val="10"/>
        <color rgb="FF000000"/>
        <rFont val="Times New Roman"/>
        <family val="1"/>
        <charset val="238"/>
      </rPr>
      <t>B.1.5.2</t>
    </r>
    <r>
      <rPr>
        <sz val="10"/>
        <color rgb="FF000000"/>
        <rFont val="Times New Roman"/>
        <family val="1"/>
        <charset val="238"/>
      </rPr>
      <t xml:space="preserve"> </t>
    </r>
    <r>
      <rPr>
        <sz val="10"/>
        <rFont val="Times New Roman"/>
        <family val="1"/>
      </rPr>
      <t xml:space="preserve">Ugradni uvučeni downlighter, kućište izrađeno od aluminija bijele boje, PC difuzor, izvor svjetlosti LED ukupne snage 12,8 W, svjetlosnog toka 1000 lm, efikasnost svjetiljke min 78 lm/W, temperature boje svjetlosti 3000 K, uzvrat boje Ra &gt; 80, životnog vijeka 50000 h L70, dimenzije: Ø215 x 88 mm. Stupanj mehaničke zaštite IP44, otpornost na udarce IK09, kromaticitet tolerancija MacAdam: 5.
Tip kao CETUS LED
Oznaka u projektu </t>
    </r>
    <r>
      <rPr>
        <b/>
        <sz val="10"/>
        <rFont val="Times New Roman"/>
        <family val="1"/>
        <charset val="238"/>
      </rPr>
      <t>S2.</t>
    </r>
  </si>
  <si>
    <r>
      <rPr>
        <b/>
        <sz val="10"/>
        <color rgb="FF000000"/>
        <rFont val="Times New Roman"/>
        <family val="1"/>
        <charset val="238"/>
      </rPr>
      <t>B.1.5.3</t>
    </r>
    <r>
      <rPr>
        <sz val="10"/>
        <color rgb="FF000000"/>
        <rFont val="Times New Roman"/>
        <family val="1"/>
        <charset val="238"/>
      </rPr>
      <t xml:space="preserve"> </t>
    </r>
    <r>
      <rPr>
        <sz val="10"/>
        <rFont val="Times New Roman"/>
        <family val="1"/>
      </rPr>
      <t xml:space="preserve">Ugradni uvučeni downlighter, kućište izrađeno od aluminija bijele boje, PC difuzor, izvor svjetlosti LED ukupne snage 24.6 W, svjetlosnog toka 1950 lm, efikasnost svjetiljke min 79 lm/W,temperature boje svjetlosti 3000 K, uzvrat boje Ra &gt; 80, životnog vijeka 50000 h L70, dimenzije: Ø215 x 88 mm. Stupanj mehaničke zaštite IP44,  otpornost na udarce IK09, kromaticitet tolerancija MacAdam: 5.
Tip kao CETUS LED
Oznaka u projektu </t>
    </r>
    <r>
      <rPr>
        <b/>
        <sz val="10"/>
        <rFont val="Times New Roman"/>
        <family val="1"/>
        <charset val="238"/>
      </rPr>
      <t>S3.</t>
    </r>
  </si>
  <si>
    <r>
      <rPr>
        <b/>
        <sz val="10"/>
        <color rgb="FF000000"/>
        <rFont val="Times New Roman"/>
        <family val="1"/>
        <charset val="238"/>
      </rPr>
      <t>B.1.5.4</t>
    </r>
    <r>
      <rPr>
        <sz val="10"/>
        <color rgb="FF000000"/>
        <rFont val="Times New Roman"/>
        <family val="1"/>
        <charset val="238"/>
      </rPr>
      <t xml:space="preserve"> </t>
    </r>
    <r>
      <rPr>
        <sz val="10"/>
        <rFont val="Times New Roman"/>
        <family val="1"/>
      </rPr>
      <t xml:space="preserve">Nadgradna vodotijesna svjetiljka, kućište izrađeno od aluminija bijele boje, PC difuzor, izvor svjetlosti LED ukupne snage 34 W, svjetlosnog toka 4150 lm, efikasnost svjetiljke min 122 lm/W, boje svjetlosti 4000 K, životnog vijeka 50 000 L70, dimenzije: 735 x 180 x 95 mm stupanj zaštite IP66, otpornost na udarce IK10.
Tip kao FORCE LED                                                                                            Oznaka u projektu </t>
    </r>
    <r>
      <rPr>
        <b/>
        <sz val="10"/>
        <rFont val="Times New Roman"/>
        <family val="1"/>
        <charset val="238"/>
      </rPr>
      <t>S4.</t>
    </r>
  </si>
  <si>
    <r>
      <rPr>
        <b/>
        <sz val="10"/>
        <color rgb="FF000000"/>
        <rFont val="Times New Roman"/>
        <family val="1"/>
        <charset val="238"/>
      </rPr>
      <t>B.1.5.5</t>
    </r>
    <r>
      <rPr>
        <sz val="10"/>
        <color rgb="FF000000"/>
        <rFont val="Times New Roman"/>
        <family val="1"/>
        <charset val="238"/>
      </rPr>
      <t xml:space="preserve"> </t>
    </r>
    <r>
      <rPr>
        <sz val="10"/>
        <rFont val="Times New Roman"/>
        <family val="1"/>
      </rPr>
      <t xml:space="preserve">Samostojeća dekorativna svjetiljka s direktnom simetričnom svjetlosnom distribucijom. Tijelo i baza svijetiljke izrađeni su od drveta, konstrukcija svjetiljke sastoji se od dva zasebna elementa koja su zglobno povezana, te je svjetiljku moguće visinski podešavati po vertikalnoj osi. Sjenilo svjetiljke izrađeno je od poly-pamućne tkanine, metalni dijelovi svjetiljke su plastificirani. Materijali svjetiljke prilagođeni su za prostore javne namjene jer su samogašeći. Izvor svjetlosti LED ukupne snage 10 W E27, svjetlosnog toka 806 lm, boje svjetlosti 2700 K, uzvtat boje Ra &gt; 80, dimenzije sjenila:  Ø200 x 250 mm, ukupna dimenzija 600 x  200mm, h = 1650 mm.
Stupanj mehaničke zaštite IP20. 
Tip kao PT TECHNIK 60
Oznaka u projektu  </t>
    </r>
    <r>
      <rPr>
        <b/>
        <sz val="10"/>
        <rFont val="Times New Roman"/>
        <family val="1"/>
        <charset val="238"/>
      </rPr>
      <t>S5.</t>
    </r>
  </si>
  <si>
    <r>
      <rPr>
        <b/>
        <sz val="10"/>
        <color rgb="FF000000"/>
        <rFont val="Times New Roman"/>
        <family val="1"/>
        <charset val="238"/>
      </rPr>
      <t>B.1.5.6</t>
    </r>
    <r>
      <rPr>
        <sz val="10"/>
        <color rgb="FF000000"/>
        <rFont val="Times New Roman"/>
        <family val="1"/>
        <charset val="238"/>
      </rPr>
      <t xml:space="preserve"> </t>
    </r>
    <r>
      <rPr>
        <sz val="10"/>
        <rFont val="Times New Roman"/>
        <family val="1"/>
      </rPr>
      <t xml:space="preserve">Zidna dekorativna svjetiljka s direktnom simetričnom svjetlosnom distribucijom. Sjenilo svjetiljke izrađeno je od modularnih elemenata - dekorativne drvene letvice i  poly-pamućne tkanine, metalni dijelovi svjetiljke su plastificirani. Materijali svjetiljke prilagođeni su za prostore javne namjene jer su samogašeći. Izvor svjetlosti LED ukupne snage 5W E27, svjetlosnog toka 470 lm, boje svjetlosti 2700 K, uzvtat boje Ra &gt; 80, dimenzije:  200 x 100 mm,   h = 250 mm.
Stupanj mehaničke zaštite IP20. 
Tip kao AP TECHNIK
Oznaka u projektu </t>
    </r>
    <r>
      <rPr>
        <b/>
        <sz val="10"/>
        <rFont val="Times New Roman"/>
        <family val="1"/>
        <charset val="238"/>
      </rPr>
      <t xml:space="preserve"> S6.</t>
    </r>
  </si>
  <si>
    <r>
      <rPr>
        <b/>
        <sz val="10"/>
        <color rgb="FF000000"/>
        <rFont val="Times New Roman"/>
        <family val="1"/>
        <charset val="238"/>
      </rPr>
      <t>B.1.5.7</t>
    </r>
    <r>
      <rPr>
        <sz val="10"/>
        <color rgb="FF000000"/>
        <rFont val="Times New Roman"/>
        <family val="1"/>
        <charset val="238"/>
      </rPr>
      <t xml:space="preserve"> </t>
    </r>
    <r>
      <rPr>
        <sz val="10"/>
        <rFont val="Times New Roman"/>
        <family val="1"/>
      </rPr>
      <t xml:space="preserve">Ugradni podesivi downlighter, završni pokrov izrađen od aluminija bijele boje, PC difuzor, izvor svjetlosti LED ukupne snage 5,7 W, svjetlosnog toka 550 lm, efikasnost svjetiljke min 96 lm/W, boje svjetlosti 3000 K, uzvrat boje Ra &gt; 80, životnog vijeka 40 000 h L70, dimenzije: Ø87 x 91 mm, stupanj zaštite IP20, otpornost na udarce IK02. Kromaticitet tolerancija MacAdam: 5.  
Tip kao CETUS MINI
Oznaka u projektu </t>
    </r>
    <r>
      <rPr>
        <b/>
        <sz val="10"/>
        <rFont val="Times New Roman"/>
        <family val="1"/>
        <charset val="238"/>
      </rPr>
      <t>S7.</t>
    </r>
  </si>
  <si>
    <r>
      <rPr>
        <b/>
        <sz val="10"/>
        <color rgb="FF000000"/>
        <rFont val="Times New Roman"/>
        <family val="1"/>
        <charset val="238"/>
      </rPr>
      <t>B.1.5.8</t>
    </r>
    <r>
      <rPr>
        <sz val="10"/>
        <color rgb="FF000000"/>
        <rFont val="Times New Roman"/>
        <family val="1"/>
        <charset val="238"/>
      </rPr>
      <t xml:space="preserve"> </t>
    </r>
    <r>
      <rPr>
        <sz val="10"/>
        <rFont val="Times New Roman"/>
        <family val="1"/>
      </rPr>
      <t xml:space="preserve">Ugradni downlighter, završni pokrov izrađen od aluminija bijele boje, PC difuzor, izvor svjetlosti LED ukupne snage 8.9 W, svjetlosnog toka 889 lm, efikasnost svjetiljke min 100 lm/W, boje svjetlosti 3000 K, uzvrat boje Ra &gt; 80, životnog vijeka 40 000 h L70, dimenzije: Ø87 x 91 mm, stupanj zaštite IP65.
Tip kao CETUS MINI                                                                                                     Oznaka u projektu </t>
    </r>
    <r>
      <rPr>
        <b/>
        <sz val="10"/>
        <rFont val="Times New Roman"/>
        <family val="1"/>
        <charset val="238"/>
      </rPr>
      <t>S8.</t>
    </r>
  </si>
  <si>
    <r>
      <rPr>
        <b/>
        <sz val="10"/>
        <color rgb="FF000000"/>
        <rFont val="Times New Roman"/>
        <family val="1"/>
        <charset val="238"/>
      </rPr>
      <t>B.1.5.9</t>
    </r>
    <r>
      <rPr>
        <sz val="10"/>
        <color rgb="FF000000"/>
        <rFont val="Times New Roman"/>
        <family val="1"/>
        <charset val="238"/>
      </rPr>
      <t xml:space="preserve"> </t>
    </r>
    <r>
      <rPr>
        <sz val="10"/>
        <rFont val="Times New Roman"/>
        <family val="1"/>
      </rPr>
      <t>Nadgradna svjetiljka, kućište izrađeno od polikarbonata bijele boje, PC difuzor, izvor svjetlosti LED ukupne snage 20.4 W, svjetlosnog toka 1953 lm, efikasnost svjetiljke min 96 lm/W, boje svjetlosti 4000 K, uzvrat boje Ra &gt; 80, životnog vijeka 50 000 h L70, dimenzije: Ø300 x 101 mm, stupanj zaštite IP65, otpornost na udarce IK10.
Tip kao LEOPARD                                                           
Oznaka u projektu</t>
    </r>
    <r>
      <rPr>
        <b/>
        <sz val="10"/>
        <rFont val="Times New Roman"/>
        <family val="1"/>
        <charset val="238"/>
      </rPr>
      <t xml:space="preserve"> S9.</t>
    </r>
  </si>
  <si>
    <r>
      <rPr>
        <b/>
        <sz val="10"/>
        <color rgb="FF000000"/>
        <rFont val="Times New Roman"/>
        <family val="1"/>
        <charset val="238"/>
      </rPr>
      <t>B.1.5.10</t>
    </r>
    <r>
      <rPr>
        <sz val="10"/>
        <color rgb="FF000000"/>
        <rFont val="Times New Roman"/>
        <family val="1"/>
        <charset val="238"/>
      </rPr>
      <t xml:space="preserve"> </t>
    </r>
    <r>
      <rPr>
        <sz val="10"/>
        <rFont val="Times New Roman"/>
        <family val="1"/>
      </rPr>
      <t>Nadgradna LED svjetiljka, kućište izrađeno polikarbonata, PC difuzor, izvor svjetlosti 20.4 W, svjetlosnog toka 1953 lm, efikasnost svjetiljke 96 lm/W, boje svjetlosti 4000 K, uzvrat boje Ra &gt; 80, životnog vijeka 50 000 h pri L70, dimenzije: Ø300 x 101 mm, stupanj zaštite IP65, otpornost na udarce IK10. Svjetiljka dolazi s protupaničnim modulom autonomije 3h. 
Tip kao LEOPARD                                                                      
Oznaka u projektu</t>
    </r>
    <r>
      <rPr>
        <b/>
        <sz val="10"/>
        <rFont val="Times New Roman"/>
        <family val="1"/>
        <charset val="238"/>
      </rPr>
      <t xml:space="preserve"> S9/P1. </t>
    </r>
  </si>
  <si>
    <r>
      <rPr>
        <b/>
        <sz val="10"/>
        <color rgb="FF000000"/>
        <rFont val="Times New Roman"/>
        <family val="1"/>
        <charset val="238"/>
      </rPr>
      <t xml:space="preserve">B.1.5.11 </t>
    </r>
    <r>
      <rPr>
        <sz val="10"/>
        <color rgb="FF000000"/>
        <rFont val="Times New Roman"/>
        <family val="1"/>
        <charset val="238"/>
      </rPr>
      <t xml:space="preserve">Ugradna sigurnosna LED svjetiljka, kućište izrađeno od lijevanog aluminija bijele boje, izvor svjetlosti LED ukupne snage 5 W, autonomije 3 h, pripravni spoj, za otvorena područja, dimenzije: Ø85 x 28 mm, Stupanj mehaničke zaštite IP40.
Tip kao VOYAGER  LED                                                                                   Oznaka u projektu </t>
    </r>
    <r>
      <rPr>
        <b/>
        <sz val="10"/>
        <color rgb="FF000000"/>
        <rFont val="Times New Roman"/>
        <family val="1"/>
        <charset val="238"/>
      </rPr>
      <t xml:space="preserve">P2.   </t>
    </r>
    <r>
      <rPr>
        <sz val="10"/>
        <color rgb="FF000000"/>
        <rFont val="Times New Roman"/>
        <family val="1"/>
        <charset val="238"/>
      </rPr>
      <t xml:space="preserve">       </t>
    </r>
  </si>
  <si>
    <r>
      <rPr>
        <b/>
        <sz val="10"/>
        <color rgb="FF000000"/>
        <rFont val="Times New Roman"/>
        <family val="1"/>
        <charset val="238"/>
      </rPr>
      <t xml:space="preserve">B.1.5.12  </t>
    </r>
    <r>
      <rPr>
        <sz val="10"/>
        <color rgb="FF000000"/>
        <rFont val="Times New Roman"/>
        <family val="1"/>
        <charset val="238"/>
      </rPr>
      <t xml:space="preserve">Ugradna sigurnosna LED svjetiljka, kućište izrađeno od lijevanog aluminija bijele boje, izvor svjetlosti LED ukupne snage 5 W, autonomije 3 h, pripravni spoj, za izlazne rute, dimenzije: Ø85 x 46 mm. Stupanj mehaničke zaštite IP40.
Tip kao VOYAGER  LED                                                                                   Oznaka u projektu </t>
    </r>
    <r>
      <rPr>
        <b/>
        <sz val="10"/>
        <color rgb="FF000000"/>
        <rFont val="Times New Roman"/>
        <family val="1"/>
        <charset val="238"/>
      </rPr>
      <t>P3</t>
    </r>
    <r>
      <rPr>
        <sz val="10"/>
        <color rgb="FF000000"/>
        <rFont val="Times New Roman"/>
        <family val="1"/>
        <charset val="238"/>
      </rPr>
      <t xml:space="preserve">.           </t>
    </r>
  </si>
  <si>
    <r>
      <rPr>
        <b/>
        <sz val="10"/>
        <color rgb="FF000000"/>
        <rFont val="Times New Roman"/>
        <family val="1"/>
        <charset val="238"/>
      </rPr>
      <t xml:space="preserve">B.1.5.13  </t>
    </r>
    <r>
      <rPr>
        <sz val="10"/>
        <color rgb="FF000000"/>
        <rFont val="Times New Roman"/>
        <family val="1"/>
        <charset val="238"/>
      </rPr>
      <t xml:space="preserve">Nadgradna sigurnosna LED svjetiljka, kućište izrađeno od polikarbonata bijele boje, PC difuzor, izvor svjetlosti LED ukupne snage 3 W, autonomije 3 h, pripravni spoj, dimenzije: 210 x 115 x 70 mm, stupanj zaštite IP65.
Tip kao VOYAGER COMPACT LED                                                                  Oznaka u projektu </t>
    </r>
    <r>
      <rPr>
        <b/>
        <sz val="10"/>
        <color rgb="FF000000"/>
        <rFont val="Times New Roman"/>
        <family val="1"/>
        <charset val="238"/>
      </rPr>
      <t>P4.</t>
    </r>
    <r>
      <rPr>
        <sz val="10"/>
        <color rgb="FF000000"/>
        <rFont val="Times New Roman"/>
        <family val="1"/>
        <charset val="238"/>
      </rPr>
      <t xml:space="preserve">         </t>
    </r>
  </si>
  <si>
    <r>
      <rPr>
        <b/>
        <sz val="10"/>
        <color rgb="FF000000"/>
        <rFont val="Times New Roman"/>
        <family val="1"/>
        <charset val="238"/>
      </rPr>
      <t xml:space="preserve">B.1.5.14  </t>
    </r>
    <r>
      <rPr>
        <sz val="10"/>
        <color rgb="FF000000"/>
        <rFont val="Times New Roman"/>
        <family val="1"/>
        <charset val="238"/>
      </rPr>
      <t xml:space="preserve">Nadgradna vodotijesna svjetiljka, kućište izrađeno od polikarbonata sive boje, PC difuzor, izvor svjetlosti LED ukupne snage 53 W, svjetlosnog toka 6400 lm, efikasnost svjetiljke min 102 lm/W, boje svjetlosti 4000 K, životnog vijeka 50 000 L70, dimenzije: 1600 x 147 x 118 mm, stupanj zaštite IP65, otpornost na udarce IK08. Svjetiljka dolazi s protupaničnim modulom autonomije 3h. 
Tip kao AQUAFORCE II LED
Oznaka u projektu </t>
    </r>
    <r>
      <rPr>
        <b/>
        <sz val="10"/>
        <color rgb="FF000000"/>
        <rFont val="Times New Roman"/>
        <family val="1"/>
        <charset val="238"/>
      </rPr>
      <t>S10/P5.</t>
    </r>
    <r>
      <rPr>
        <sz val="10"/>
        <color rgb="FF000000"/>
        <rFont val="Times New Roman"/>
        <family val="1"/>
        <charset val="238"/>
      </rPr>
      <t xml:space="preserve">    </t>
    </r>
  </si>
  <si>
    <r>
      <rPr>
        <b/>
        <sz val="10"/>
        <color rgb="FF000000"/>
        <rFont val="Times New Roman"/>
        <family val="1"/>
        <charset val="238"/>
      </rPr>
      <t xml:space="preserve">B.1.5.15  </t>
    </r>
    <r>
      <rPr>
        <sz val="10"/>
        <color rgb="FF000000"/>
        <rFont val="Times New Roman"/>
        <family val="1"/>
        <charset val="238"/>
      </rPr>
      <t xml:space="preserve">Nadgradna vodotijesna svjetiljka, kućište izrađeno od aluminija bijele boje, PC difuzor, izvor svjetlosti LED ukupne snage 34 W, svjetlosnog toka 4150 lm, efikasnost svjetiljke min 122 lm/W, boje svjetlosti 4000 K, životnog vijeka 50 000 L70, dimenzije: 735 x 180 x 95 mm stupanj zaštite IP66, otpornost na udarce IK10. Svjetiljka dolazi s protupaničnim modulom autonomije 3h.
Tip kao FORCE LED E3                                                                                           Oznaka u projektu </t>
    </r>
    <r>
      <rPr>
        <b/>
        <sz val="10"/>
        <color rgb="FF000000"/>
        <rFont val="Times New Roman"/>
        <family val="1"/>
        <charset val="238"/>
      </rPr>
      <t>S4/P6.</t>
    </r>
  </si>
  <si>
    <r>
      <rPr>
        <b/>
        <sz val="10"/>
        <color rgb="FF000000"/>
        <rFont val="Times New Roman"/>
        <family val="1"/>
        <charset val="238"/>
      </rPr>
      <t xml:space="preserve">B.1.5.16 </t>
    </r>
    <r>
      <rPr>
        <sz val="10"/>
        <color rgb="FF000000"/>
        <rFont val="Times New Roman"/>
        <family val="1"/>
        <charset val="238"/>
      </rPr>
      <t xml:space="preserve">Nadgradna piktogramska svjetiljka, kućište izrađeno od polikarbonata, PC difuzor, izvor svjetlosti LED ukupne snage 4 W, autonomije 3 h, pripravni spoj, dimenzije: 327 x 65 x 197 mm.
Tip kao VOYAGER SIGMA                                                                                           Oznaka u projektu </t>
    </r>
    <r>
      <rPr>
        <b/>
        <sz val="10"/>
        <color rgb="FF000000"/>
        <rFont val="Times New Roman"/>
        <family val="1"/>
        <charset val="238"/>
      </rPr>
      <t xml:space="preserve">P7. </t>
    </r>
  </si>
  <si>
    <r>
      <rPr>
        <b/>
        <sz val="10"/>
        <color rgb="FF000000"/>
        <rFont val="Times New Roman"/>
        <family val="1"/>
        <charset val="238"/>
      </rPr>
      <t xml:space="preserve">B.1.5.17 </t>
    </r>
    <r>
      <rPr>
        <sz val="10"/>
        <color rgb="FF000000"/>
        <rFont val="Times New Roman"/>
        <family val="1"/>
        <charset val="238"/>
      </rPr>
      <t xml:space="preserve">Ugradna piktogramska LED svjetiljka, kućište izrađeno od aluminija, izvor svjetlosti LED ukupne snage 2.2 W, autonomije 3 h, pripravni spoj, dimenzije: 340 x 90 x 192 mm, stupanj zaštite IP30.
Tip kao  VOYAGER BLADE                                                                                                            Oznaka u projektu </t>
    </r>
    <r>
      <rPr>
        <b/>
        <sz val="10"/>
        <color rgb="FF000000"/>
        <rFont val="Times New Roman"/>
        <family val="1"/>
        <charset val="238"/>
      </rPr>
      <t>P8.</t>
    </r>
  </si>
  <si>
    <r>
      <rPr>
        <b/>
        <sz val="10"/>
        <color rgb="FF000000"/>
        <rFont val="Times New Roman"/>
        <family val="1"/>
        <charset val="238"/>
      </rPr>
      <t xml:space="preserve">B.1.5.18 </t>
    </r>
    <r>
      <rPr>
        <sz val="10"/>
        <color rgb="FF000000"/>
        <rFont val="Times New Roman"/>
        <family val="1"/>
        <charset val="238"/>
      </rPr>
      <t xml:space="preserve">Linijska LED svjetiljka - indirektna - ugrađena u predviđen otvor u spuštenom stropu. LED izvor svjetla snage 12,24 W/m, svjetlosnog toka 950 lm/m, temperatura boje svjetla 3000K, CRI 80, stupanj mehaničke zaštite IP 20. Ukupne duljine 2180 mm. Stavka uključuje izvor svijetla, napajanje, aluminisjki profil za ugradnju, opalni difuzor, te sav pripadajući spojni i montažni pribor. 
Tip kao LED POWER.                                                                                                            Oznaka u projektu </t>
    </r>
    <r>
      <rPr>
        <b/>
        <sz val="10"/>
        <color rgb="FF000000"/>
        <rFont val="Times New Roman"/>
        <family val="1"/>
        <charset val="238"/>
      </rPr>
      <t xml:space="preserve">L1. </t>
    </r>
    <r>
      <rPr>
        <sz val="10"/>
        <color rgb="FF000000"/>
        <rFont val="Times New Roman"/>
        <family val="1"/>
        <charset val="238"/>
      </rPr>
      <t xml:space="preserve">   </t>
    </r>
  </si>
  <si>
    <r>
      <rPr>
        <b/>
        <sz val="10"/>
        <color rgb="FF000000"/>
        <rFont val="Times New Roman"/>
        <family val="1"/>
        <charset val="238"/>
      </rPr>
      <t xml:space="preserve">B.1.5.19 </t>
    </r>
    <r>
      <rPr>
        <sz val="10"/>
        <color rgb="FF000000"/>
        <rFont val="Times New Roman"/>
        <family val="1"/>
        <charset val="238"/>
      </rPr>
      <t xml:space="preserve">Linijska LED svjetiljka - indirektna - ugrađena u predviđen otvor u spuštenom stropu. LED izvor svjetla snage 12,24 W/m, svjetlosnog toka 950 lm/m, temperatura boje svjetla 3000K, CRI 80, stupanj mehaničke zaštite IP 20. Ukupne duljine 3815 mm. Stavka uključuje izvor svijetla, napajanje, aluminisjki profil za ugradnju, opalni difuzor, te sav pripadajući spojni i montažni pribor. 
Tip kao LED POWER.                                                                                                            Oznaka u projektu </t>
    </r>
    <r>
      <rPr>
        <b/>
        <sz val="10"/>
        <color rgb="FF000000"/>
        <rFont val="Times New Roman"/>
        <family val="1"/>
        <charset val="238"/>
      </rPr>
      <t>L2.</t>
    </r>
    <r>
      <rPr>
        <sz val="10"/>
        <color rgb="FF000000"/>
        <rFont val="Times New Roman"/>
        <family val="1"/>
        <charset val="238"/>
      </rPr>
      <t xml:space="preserve">     </t>
    </r>
  </si>
  <si>
    <r>
      <rPr>
        <b/>
        <sz val="10"/>
        <color rgb="FF000000"/>
        <rFont val="Times New Roman"/>
        <family val="1"/>
        <charset val="238"/>
      </rPr>
      <t xml:space="preserve">B.1.5.20 </t>
    </r>
    <r>
      <rPr>
        <sz val="10"/>
        <color rgb="FF000000"/>
        <rFont val="Times New Roman"/>
        <family val="1"/>
        <charset val="238"/>
      </rPr>
      <t xml:space="preserve">Linijska LED svjetiljka - indirektna - ugrađena u predviđen otvor u spuštenom stropu. LED izvor svjetla snage 12,24 W/m, svjetlosnog toka 950 lm/m, temperatura boje svjetla 3000K, CRI 80, stupanj mehaničke zaštite IP 20. Ukupne duljine 3052 mm. Stavka uključuje izvor svijetla, napajanje, aluminisjki profil za ugradnju, opalni difuzor, te sav pripadajući spojni i montažni pribor. 
Tip kao LED POWER.                                                                                                            Oznaka u projektu </t>
    </r>
    <r>
      <rPr>
        <b/>
        <sz val="10"/>
        <color rgb="FF000000"/>
        <rFont val="Times New Roman"/>
        <family val="1"/>
        <charset val="238"/>
      </rPr>
      <t xml:space="preserve">L3.  </t>
    </r>
    <r>
      <rPr>
        <sz val="10"/>
        <color rgb="FF000000"/>
        <rFont val="Times New Roman"/>
        <family val="1"/>
        <charset val="238"/>
      </rPr>
      <t xml:space="preserve">     </t>
    </r>
  </si>
  <si>
    <r>
      <rPr>
        <b/>
        <sz val="10"/>
        <color rgb="FF000000"/>
        <rFont val="Times New Roman"/>
        <family val="1"/>
        <charset val="238"/>
      </rPr>
      <t xml:space="preserve">B.1.5.21 </t>
    </r>
    <r>
      <rPr>
        <sz val="10"/>
        <color rgb="FF000000"/>
        <rFont val="Times New Roman"/>
        <family val="1"/>
        <charset val="238"/>
      </rPr>
      <t xml:space="preserve">Linijska LED svjetiljka - indirektna - ugrađena u predviđen otvor u spuštenom stropu. LED izvor svjetla snage 12,24 W/m, svjetlosnog toka 950 lm/m, temperatura boje svjetla 3000K, CRI 80, stupanj mehaničke zaštite IP 20. Ukupne duljine 3597 mm. Stavka uključuje izvor svijetla, napajanje, aluminisjki profil za ugradnju, opalni difuzor, te sav pripadajući spojni i montažni pribor. 
Tip kao LED POWER.                                                                                                            Oznaka u projektu </t>
    </r>
    <r>
      <rPr>
        <b/>
        <sz val="10"/>
        <color rgb="FF000000"/>
        <rFont val="Times New Roman"/>
        <family val="1"/>
        <charset val="238"/>
      </rPr>
      <t xml:space="preserve">L4. </t>
    </r>
    <r>
      <rPr>
        <sz val="10"/>
        <color rgb="FF000000"/>
        <rFont val="Times New Roman"/>
        <family val="1"/>
        <charset val="238"/>
      </rPr>
      <t xml:space="preserve"> </t>
    </r>
    <r>
      <rPr>
        <b/>
        <sz val="10"/>
        <color rgb="FF000000"/>
        <rFont val="Times New Roman"/>
        <family val="1"/>
        <charset val="238"/>
      </rPr>
      <t xml:space="preserve">  </t>
    </r>
    <r>
      <rPr>
        <sz val="10"/>
        <color rgb="FF000000"/>
        <rFont val="Times New Roman"/>
        <family val="1"/>
        <charset val="238"/>
      </rPr>
      <t xml:space="preserve">     </t>
    </r>
  </si>
  <si>
    <r>
      <rPr>
        <b/>
        <sz val="10"/>
        <color rgb="FF000000"/>
        <rFont val="Times New Roman"/>
        <family val="1"/>
        <charset val="238"/>
      </rPr>
      <t xml:space="preserve">B.1.5.22 </t>
    </r>
    <r>
      <rPr>
        <sz val="10"/>
        <color rgb="FF000000"/>
        <rFont val="Times New Roman"/>
        <family val="1"/>
        <charset val="238"/>
      </rPr>
      <t xml:space="preserve">Linijska LED svjetiljka - indirektna - ugrađena u predviđen otvor u spuštenom stropu. LED izvor svjetla snage 12,24 W/m, svjetlosnog toka 950 lm/m, temperatura boje svjetla 3000K, CRI 80, stupanj mehaničke zaštite IP 20. Ukupne duljine 2834 mm. Stavka uključuje izvor svijetla, napajanje, aluminisjki profil za ugradnju, opalni difuzor, te sav pripadajući spojni i montažni pribor. 
Tip kao LED POWER.                                                                                                            Oznaka u projektu </t>
    </r>
    <r>
      <rPr>
        <b/>
        <sz val="10"/>
        <color rgb="FF000000"/>
        <rFont val="Times New Roman"/>
        <family val="1"/>
        <charset val="238"/>
      </rPr>
      <t>L5.</t>
    </r>
    <r>
      <rPr>
        <sz val="10"/>
        <color rgb="FF000000"/>
        <rFont val="Times New Roman"/>
        <family val="1"/>
        <charset val="238"/>
      </rPr>
      <t xml:space="preserve">   </t>
    </r>
    <r>
      <rPr>
        <b/>
        <sz val="10"/>
        <color rgb="FF000000"/>
        <rFont val="Times New Roman"/>
        <family val="1"/>
        <charset val="238"/>
      </rPr>
      <t xml:space="preserve">  </t>
    </r>
    <r>
      <rPr>
        <sz val="10"/>
        <color rgb="FF000000"/>
        <rFont val="Times New Roman"/>
        <family val="1"/>
        <charset val="238"/>
      </rPr>
      <t xml:space="preserve">     </t>
    </r>
  </si>
  <si>
    <r>
      <rPr>
        <b/>
        <sz val="10"/>
        <color rgb="FF000000"/>
        <rFont val="Times New Roman"/>
        <family val="1"/>
        <charset val="238"/>
      </rPr>
      <t xml:space="preserve">B.1.5.23 </t>
    </r>
    <r>
      <rPr>
        <sz val="10"/>
        <color rgb="FF000000"/>
        <rFont val="Times New Roman"/>
        <family val="1"/>
        <charset val="238"/>
      </rPr>
      <t xml:space="preserve">Linijska LED svjetiljka - indirektna - ugrađena u predviđen otvor u spuštenom stropu. LED izvor svjetla snage 12,24 W/m, svjetlosnog toka 950 lm/m, temperatura boje svjetla 3000K, CRI 80, stupanj mehaničke zaštite IP 20. Ukupne duljine 2180 mm. Stavka uključuje izvor svijetla, napajanje, aluminisjki profil za ugradnju, opalni difuzor, te sav pripadajući spojni i montažni pribor. 
Tip kao LED POWER.                                                                                                            Oznaka u projektu </t>
    </r>
    <r>
      <rPr>
        <b/>
        <sz val="10"/>
        <color rgb="FF000000"/>
        <rFont val="Times New Roman"/>
        <family val="1"/>
        <charset val="238"/>
      </rPr>
      <t xml:space="preserve">L6.   </t>
    </r>
    <r>
      <rPr>
        <sz val="10"/>
        <color rgb="FF000000"/>
        <rFont val="Times New Roman"/>
        <family val="1"/>
        <charset val="238"/>
      </rPr>
      <t xml:space="preserve">     </t>
    </r>
  </si>
  <si>
    <r>
      <rPr>
        <b/>
        <sz val="10"/>
        <rFont val="Times New Roman"/>
        <family val="1"/>
        <charset val="238"/>
      </rPr>
      <t>B.1.7.1</t>
    </r>
    <r>
      <rPr>
        <sz val="10"/>
        <rFont val="Times New Roman"/>
        <family val="1"/>
        <charset val="238"/>
      </rPr>
      <t xml:space="preserve"> </t>
    </r>
    <r>
      <rPr>
        <sz val="10"/>
        <rFont val="Times New Roman"/>
        <family val="1"/>
      </rPr>
      <t xml:space="preserve">Dobava i postavljanje plastičnog parapetnog kanala  dimenzije 70x110x2000 mm sa pregradom i poklopcem. Kvaliteta kao OBO Bettermann tip GK-70110 RW (RAL9010). 
</t>
    </r>
    <r>
      <rPr>
        <b/>
        <sz val="10"/>
        <rFont val="Times New Roman"/>
        <family val="1"/>
        <charset val="238"/>
      </rPr>
      <t>Parapetni kanal Rapid 45-2 2-komore 53x165x2000 PVC bijela RAL 9010</t>
    </r>
    <r>
      <rPr>
        <sz val="10"/>
        <rFont val="Times New Roman"/>
        <family val="1"/>
      </rPr>
      <t xml:space="preserve">
Sustav se sastoji od sljedećeih elemenata:
</t>
    </r>
    <r>
      <rPr>
        <sz val="9"/>
        <rFont val="Times New Roman"/>
        <family val="1"/>
        <charset val="238"/>
      </rPr>
      <t>poklopac spojeva za Rapid 45-2 100 i 165 168x55x15 PC/ABS bijela RAL 9010   kom 10
ravni kut kruti element 200x200x165 PC/ABS bijela RAL 9010                                    kom 6
unutarnji kut kruti element 175x175x165 PC/ABS bijela RAL 9010                           kom 5
unutarnji kut varijabilni element 175x145x145 PC/ABS bijela RAL 9010                  kom 5
vanjski kut kruti element 190x190x165 PC/ABS bijela RAL 9010                                    kom 5
završetak za Rapid 45-2 165 171x56x22 PC/ABS bijela RAL 9010                           kom 13
pregrada za Rapid 45-2 38x13x2000 PC/ABS svijetlo siva RAL 7035                           kom 13</t>
    </r>
    <r>
      <rPr>
        <sz val="10"/>
        <rFont val="Times New Roman"/>
        <family val="1"/>
      </rPr>
      <t xml:space="preserve">
</t>
    </r>
  </si>
  <si>
    <t>UKUPNO ISPITIVANJ I ATESTI</t>
  </si>
  <si>
    <t>II.B. 1. SVEUKUPNO ELEKTROINSTALACIJE - JAKA STRUJA</t>
  </si>
  <si>
    <r>
      <t xml:space="preserve">II. B  2.                                                          </t>
    </r>
    <r>
      <rPr>
        <b/>
        <sz val="10"/>
        <rFont val="Times New Roman"/>
        <family val="1"/>
      </rPr>
      <t>ELEKTROINSTALACIJA SLABA STRUJA</t>
    </r>
  </si>
  <si>
    <r>
      <rPr>
        <b/>
        <sz val="10"/>
        <rFont val="Times New Roman"/>
        <family val="1"/>
        <charset val="238"/>
      </rPr>
      <t xml:space="preserve">B.2.1.1 Dobava, montaža i spajanje antenskog sustava sa slijedećim komponentama:
</t>
    </r>
    <r>
      <rPr>
        <sz val="10"/>
        <rFont val="Times New Roman"/>
        <family val="1"/>
        <charset val="238"/>
      </rPr>
      <t>-antenski stup 50/3000mm s priborom za montažu,učvršćenje i sidrenje   kpl 1
-SAT antena offset aluminij 1,0m  kom 2
-nosač sat antene 60mm                 kom 2
-nosač za tri LNB                             kom 2
-LNB pretvarač quatro 0,2 dB        kom 6
-antena UHF min dobitak 12 dB 21-69    kom 1
-antena FM radio                             kom 1
koaksijalni kabel 7mm tri-shielded m 300
-sabirnica za uzemljenje opleta koax kabela sa odvodnicima prenapona (montirati na ulazu u Tv stanicu)                                              kpl 1
-pribor za uzemljenje stupa             kpl 1
-sitni nespecifirani montažni materijal   kpl 1</t>
    </r>
  </si>
  <si>
    <r>
      <rPr>
        <b/>
        <sz val="10"/>
        <rFont val="Times New Roman"/>
        <family val="1"/>
        <charset val="238"/>
      </rPr>
      <t xml:space="preserve">B.2.1.2 CENTRALNA STANICA sa sljedećim komponentama:
</t>
    </r>
    <r>
      <rPr>
        <sz val="10"/>
        <rFont val="Times New Roman"/>
        <family val="1"/>
        <charset val="238"/>
      </rPr>
      <t xml:space="preserve">LTE filter za prigušenje smetnji na prijemu zemaljskih programa 4G KILLER LTE Fracarro kom 1
Programibilna stanica za prijem i distribuciju zemaljskih tv programa FRACARRO FR PRO 10, šest ulaza, deset  programibilnih kanala, izlaz 116 dB kom 1
Kompaktna stanica za prijem 4 satelitska transpordera  i distribuciju na 4 dvb-t kanala FRACARRO D-MATRIX 4S-EVO kom 2
Modulator AV/dvb-t zadistribuciju info kanala FRACARRO MOD HD kom 1
Pojačalo  TRIAX GHV 740 kom 2
Ugradnja, programiranje i podešavanje kanala, provjera signala kom 1
konektori, sitni spojni materijal kom 1
</t>
    </r>
  </si>
  <si>
    <r>
      <rPr>
        <b/>
        <sz val="10"/>
        <color rgb="FF000000"/>
        <rFont val="Times New Roman"/>
        <family val="1"/>
        <charset val="238"/>
      </rPr>
      <t xml:space="preserve">B.2.1.11 </t>
    </r>
    <r>
      <rPr>
        <sz val="10"/>
        <color rgb="FF000000"/>
        <rFont val="Times New Roman"/>
        <family val="1"/>
        <charset val="238"/>
      </rPr>
      <t xml:space="preserve">Razdjelnik 2-grani 5-860 Mhz </t>
    </r>
  </si>
  <si>
    <r>
      <t>B.2.2.1 Dobava montaža i spajanje samostojećeg  komunikacijskog ormar GKO veličine 45 U 800x800, tip kao Schrack Technik opremljen sa sljedećom opremom:</t>
    </r>
    <r>
      <rPr>
        <b/>
        <sz val="9"/>
        <rFont val="Times New Roman"/>
        <family val="1"/>
        <charset val="238"/>
      </rPr>
      <t xml:space="preserve">  
</t>
    </r>
    <r>
      <rPr>
        <sz val="9"/>
        <rFont val="Times New Roman"/>
        <family val="1"/>
        <charset val="238"/>
      </rPr>
      <t>ventilatorska jedinica 2x35W s termostatom kom 1
optička ladica za spoj 8 SM niti, LC konektori, uključivo pig-tail, kazete i uvodnice kom 1
patch panel 24xRJ45 Cat 6 UTP s stražnjim držačem kabela, tip kao Schrack Technik kom 7
vodilica kabela horizontalna sa 5 većih prstenova kom 3
polica za odlaganje, fiksna, dubine 450 mm kom 2
vodilica kabela vertikalna kom 6
slijepi pokrov 19" 1U kom 4
slijepi pokrov 19" 2U kom 5
letva za napajanje 8x220 V za UPS kom 1
Preklopnik, FE, web upravljiv, 48x10/100Tx + 2x10/100/1000T+2x10/100/1000T SFP combo, tip kao AT-FS750/52 kom 4
Preklopnik Gigabit Ethernet, 16-port Gigabit 24V High Power PoE 150W, tip kao Ubiquity Networks ES-16/150 kom 1
prespojni patch kabel Cat 6 UTP, dužine 2 m  kom 110
prespojni patch kabel Cat 5 UTP, dužine 2 m  kom 20
UPS line interactive 1700VA/1350W, LCD, USB, 19" ugradnja, tip kao Socomec NPR-1700-RT  kom 2
komplet za uzemljenje ormara kom 1</t>
    </r>
    <r>
      <rPr>
        <b/>
        <sz val="9"/>
        <rFont val="Times New Roman"/>
        <family val="1"/>
        <charset val="238"/>
      </rPr>
      <t xml:space="preserve">
</t>
    </r>
    <r>
      <rPr>
        <sz val="9"/>
        <rFont val="Times New Roman"/>
        <family val="1"/>
        <charset val="238"/>
      </rPr>
      <t>sitni montažni potrošni materijal (vijci, matice, vezice i sl) kpl 1</t>
    </r>
    <r>
      <rPr>
        <b/>
        <sz val="10"/>
        <rFont val="Times New Roman"/>
        <family val="1"/>
        <charset val="238"/>
      </rPr>
      <t xml:space="preserve">
</t>
    </r>
  </si>
  <si>
    <r>
      <t xml:space="preserve">B.2.2.4  Dobava montaža i spajanje IP telefonske centrale kao tip Mitel MiVoice 470 IP, opremljena za spoj:
</t>
    </r>
    <r>
      <rPr>
        <sz val="10"/>
        <rFont val="Times New Roman"/>
        <family val="1"/>
        <charset val="238"/>
      </rPr>
      <t xml:space="preserve">digitalnih internih korisnika 10
analognih internih korisnika 15
vanjskih SIP kanala (SIP trunk) 4
govorna pošta 20 min rec. time, 2 vioce kanala 
integrirana glazba na čekanju 
kućište 19" 
konferencijska veza 6 korisnika 
daljinsko upravljanje i nadzor sustava 
automatski posrednik 
sučelje za praćenje prometa 
sučelje za lokalno programiranje WEB aplikacija 
posrednički telefonski aparat Aastra 5380 zajedno s dodatnom tipkovnicom Aastra M535 
montažna oprema( priključni kabeli i sl.) 
</t>
    </r>
  </si>
  <si>
    <r>
      <rPr>
        <b/>
        <sz val="10"/>
        <color rgb="FF000000"/>
        <rFont val="Times New Roman"/>
        <family val="1"/>
        <charset val="238"/>
      </rPr>
      <t xml:space="preserve">B.2.2.13 </t>
    </r>
    <r>
      <rPr>
        <sz val="10"/>
        <color rgb="FF000000"/>
        <rFont val="Times New Roman"/>
        <family val="1"/>
        <charset val="238"/>
      </rPr>
      <t>Ispitivanje izvedene instalacije strukturnog kabliranja, označavanje svih priključaka na početku i kraju, mjerenje na svim vezama strukturnog kabliranja prema standardu ISO 11801 klasa D, te izrada protokola o ispitivanju za svaki UTP kabel. Izdavanje rezultata ispitivanja na CD-u u 3 primjerka</t>
    </r>
  </si>
  <si>
    <r>
      <rPr>
        <b/>
        <sz val="10"/>
        <color rgb="FF000000"/>
        <rFont val="Times New Roman"/>
        <family val="1"/>
        <charset val="238"/>
      </rPr>
      <t xml:space="preserve">B.2.2.14 </t>
    </r>
    <r>
      <rPr>
        <sz val="10"/>
        <color rgb="FF000000"/>
        <rFont val="Times New Roman"/>
        <family val="1"/>
        <charset val="238"/>
      </rPr>
      <t>Izrada dokumentacije izvedenog stanja uključivo blok sheme informatičke i telefonske instalacije sa rasporedom elemenata u svim komunikacijskim ormarima</t>
    </r>
  </si>
  <si>
    <r>
      <rPr>
        <b/>
        <sz val="10"/>
        <color rgb="FF000000"/>
        <rFont val="Times New Roman"/>
        <family val="1"/>
        <charset val="238"/>
      </rPr>
      <t xml:space="preserve">B.2.2.15  </t>
    </r>
    <r>
      <rPr>
        <sz val="10"/>
        <color rgb="FF000000"/>
        <rFont val="Times New Roman"/>
        <family val="1"/>
        <charset val="238"/>
      </rPr>
      <t>Ostali sitni nenabrojeni spojni i montažni materijal, do pune funkcionalnosti instalacije</t>
    </r>
  </si>
  <si>
    <t>II.B.2. SVEUKUPNO ELEKTROINSTALACIJE - SLABA STRUJA</t>
  </si>
  <si>
    <t>II. C 1. INSTALACIJA VODOVODA I KANALIZACIJA</t>
  </si>
  <si>
    <t>NAPOMENA:
Jedinične cijene pojedinih stavki zaračunate su sa cjelokupnom vrijednosti materijala uključujući montažu, transport, prijenos, skele, izradu i zatvaranje zidnih i podnih usjeka i sl.</t>
  </si>
  <si>
    <t>C.1.1.3.1. ND32 - R 5/4"</t>
  </si>
  <si>
    <t>C.1.1.3.1. ND80 (za sprinkler stanicu)</t>
  </si>
  <si>
    <r>
      <t xml:space="preserve">C.1.1.6. </t>
    </r>
    <r>
      <rPr>
        <sz val="10"/>
        <rFont val="Times New Roman"/>
        <family val="1"/>
        <charset val="204"/>
      </rPr>
      <t>Nabava, doprema i ugradnja  slobodno protočnih zapornih ventila.
Ventil se ugrađuje pred svakim izljevnim mjestom posebno za hladnu i toplu vodu - za sudoper, perilice.
ND15</t>
    </r>
  </si>
  <si>
    <t xml:space="preserve">C.1.1.12. Dobava i ugradnja cirkulacijske pumpe s mokrim rotorom za ugradnju u cjevovod proizvođača Grundfos ili drugi jednakovrijedan proizvod slijedećih karakteristika:
Tip pumpe Grundfoss tip Comfort UP 15-14 B(UT)
G=0,154m³/h
medij sanitarna voda </t>
  </si>
  <si>
    <t>C.1.1.15.2. ND80-za hidrantsku mrežu</t>
  </si>
  <si>
    <t>C.1.1.16.1. nepovratni ventil            ND32mm</t>
  </si>
  <si>
    <t>C.1.1.16.2. kuglasta slavina, pipac   ND32mm</t>
  </si>
  <si>
    <t>C.1.1.16.4.nepovratni ventil            ND80mm</t>
  </si>
  <si>
    <t>C.1.1.16.5. kuglasta slavina, pipac   ND80mm</t>
  </si>
  <si>
    <t>C.1.1.16.6. filter                              ND80mm</t>
  </si>
  <si>
    <t>C.1.1.19. Sitni potrošni materijal vezan uz montažu  cjevovoda koji uključuje nosače, ovjese, čelične tiple, kisik, plin, elektrode, kudjelju i ostalo. 
obračun po broju sanitarnih sklopova</t>
  </si>
  <si>
    <t>C.1.1.20. Ispitivanje cjevovoda na tlak prema propisanim smjernicama. Punjenje cjevovoda vodom te tlačenje sa uporabom pumpe na tlak od 15 bar.</t>
  </si>
  <si>
    <t>C.1.1.21. Ispiranje i dezinfekcija cjevovoda sa analizom vode od strane Zavoda za javno zdravstvo. U cijenu uračunata dobava Analitičkog izvješća o higijenskoj ispravnosti sanitarne vode.</t>
  </si>
  <si>
    <t xml:space="preserve">C.1.1.22. Prikupljanje i izrada primopredajne dokumentacije  uključivo sa svim potrebnim izjavama o svojstvima ugrađenog materijala te troškovi vezani uz tehnički pregled. </t>
  </si>
  <si>
    <t>C.1.2.  VANJSKA FEKALNA KANALIZACIJA</t>
  </si>
  <si>
    <t>C.1.2.1. Iskop i zatrpavanje rova sa odvozom zemlje u zemljištu IV i V  kategorije za polaganje fekalnih kanalizacijskih cijevi izvan građevine. Prosječna širina rova 60 cm, a dubina rova 80 cm. U stavku uključiti i proširenje rova za reviziona okna. Obračun po m³ stvarno izvedenog iskopa zemlje u sraslom stanju. Stavka obuhvaća zatrpavanje rova u slojevima sa zbijanjem materijala te odvoz preostalog materijala.</t>
  </si>
  <si>
    <t>C.1.2.2. Dobava i razastiranje pijeska za izradu posteljice ispod kanalizacijskih cijevi, revizionih okana u sloju debljine 10 cm (alternativa je mršavi beton).</t>
  </si>
  <si>
    <t>C.1.2.3. Dobava i polaganje kanalizacijskih cijevi za fekalnu kanalizaciju iz tvrdog PVC-a klase SN2, a prema standardu EN 1401 za temeljnu horizontalnu kanalizaciju. Uključivo dobava i montaža fazonskih komada. Stavka obuhvaća spuštanje cijevi na sloj pijeska i polaganje cijevi po niveleti u pravcu toka vode u cijevima, brtvljenje gumenim brtvama, te ispitivanje na vodonepropusnost, kao i priključke na reviziona okna.
- PVC ND150</t>
  </si>
  <si>
    <t>C.1.2.4. Dobava i ugradnja prijelaznih komada  kanalizacionih cijevi iz tvrdog PVC-a klase SN2, a prema standardu EN 1401 za temeljnu horizontalnu  oborinsku  i fekalnu kanalizaciju. 
- obračun izvršiti u postotku od ukupne cijene (20%)</t>
  </si>
  <si>
    <t xml:space="preserve">C.1.2.5. Izrada revizionih okana za fekalnu kanalizaciju izvan objekta. Obodni zidovi i dno od armiranog betona C25/30, sa izvedbom debljine 2 cm cem. glazure na zidovima i dnu sa zaobljenim sastavima. Zidovi debljine 20 cm, dno debljine 20 cm. Sa gornje strane okno snabdjeti tipskim poklopcem dim. 60x60cm. Na dnu okna izvesti kinetu. Ugradba penjalica u revizionim oknima. Komplet sve izvedeno.
- okno dimenzija: 100x100  dub cca 60 cm </t>
  </si>
  <si>
    <t>C.1.2.6. Ugradnja i izrada ljevanoželjeznih poklopaca kanalizacijskih šahti i okna vodomjera prema specifikaciji:
- tipski poklopci dimenzija 60x60 cm</t>
  </si>
  <si>
    <t>C.1.2.7. Ispitivanje horizontalne kanalizacije na vodonepropusnost sa dobavom Zapisnika o provedenom ispitivanju vodonepropusnosti ugrađene kanalizacijske instalacije od ovlaštene ustanove ili tvrtke.
- obračun po m'</t>
  </si>
  <si>
    <t>C.1.2.8. Dobava sve primopredajne dokumentacije i izjava o svojstvima za ugrađene materijale te uključiti sve troškove vezane za tehnički pregled instalacije.</t>
  </si>
  <si>
    <t>C.1.3.  UNUTARNJA KANALIZACIJSKA MREŽA</t>
  </si>
  <si>
    <t xml:space="preserve">C.1.3.1. Dobava i ugradnja cijevi i spojnih komada izrađenih od termoplastike ojačane mineralima - Phonoline niskošumne cijevi od  ALPRO-ATT  za instalaciju vertikala te horizontalnog razvoda fekalne kanalizacije u slojevima poda ili prezidnom sistemu od sanitarnih uređaja do vertikala ili horizontalne kanalizacije. Cijevi se spajaju putem naglavka i brtve prema tehničkom listu proizvođača. Stavka uključuje i fazonske komade. Cijevi su sljedećih dimenzija i količina: </t>
  </si>
  <si>
    <t xml:space="preserve">C.1.3.1.1. DN50                             </t>
  </si>
  <si>
    <t xml:space="preserve">C.1.3.1.2. DN 75 </t>
  </si>
  <si>
    <t xml:space="preserve">C.1.3.1.3. DN 110                             </t>
  </si>
  <si>
    <t>C.1.3.1.5. DN125 mm</t>
  </si>
  <si>
    <t>C.1.3.1.5. DN150 mm</t>
  </si>
  <si>
    <t>C.1.3.2. Dobava i ugradba ljevano željeznih cijevi kao DUCTILE i pripadajućih fazonskih komada za vidljivi dio fekalne vode od sanitarnih uređaja do vertikala ili horizontalne kanalizacije. U cijenu uračunat kompletan rad i materijal, te spojevi sa sanitarnim uređajima, sifonima i odvodnim cijevima.
- DN110 mm</t>
  </si>
  <si>
    <t>C.1.3.3. Po m’ cijevi obračunati potreban broj koljena, račvi, kompenzacijskih spojnica, redukcija i dr. spojnih elemenata te obujmice i sav ostali materijal za pričvršćenje i vješanje cijevnog sustava.
obračun izvršiti u postotku od ukupne cijene (20%)</t>
  </si>
  <si>
    <t xml:space="preserve">C.1.3.4. Zidni plastični podžbukni sifon stroja za pranje posuđa.
- DN 50mm               </t>
  </si>
  <si>
    <t>C.1.3.5. Dobava i ugradba revizije na dnu vertikala  fekalne kanalizacije na vertikalnim šahtama ili u zidu. U cijenu uračunat sav rad i materijal.
-DN110</t>
  </si>
  <si>
    <t xml:space="preserve">C.1.3.6. Dobava i ugradba PVC podnih sifona za kupaonice. Podni sifon je plitke izvedbe (75mm), a kao proizvod Advantix-Viega ili drugi jednakovrijedni proizvod. Uključivo sa pravokutnom rešetkom iz plemenitog metala dimenzije 100x100, O prstenom te suhim zatvaračem.
</t>
  </si>
  <si>
    <t>C.1.3.6.2.  DN50mm sa horizontalnim izljevom te pomičnim uljevnim priključkom</t>
  </si>
  <si>
    <t>C.1.3.6.1.  DN50mm sa horizontalnim izljevom (u strojarnici)</t>
  </si>
  <si>
    <t>C.1.3.7. Dobava i ugradba odušnih završetaka fekalne kanalizacije od PVC cijevi. Spajanje cijevi na  kolčak sa gumenom brtvom. U cijenu uračunat kompletan rad i materijal, obloga fekalne vertikale s limenim opšavom na krovu ili završetak na fasadu, te zaštitna mrežica sa obujmicom na završetku.
- DN 75mm</t>
  </si>
  <si>
    <t>C.1.3.8. Dobava i ugradba automatskog odzračnog ventila kao studor ili drugi jednakovrijedan proizvod sljedeće dimenzije:
- ND75</t>
  </si>
  <si>
    <t>C.1.3.9. Izrada protupožarnih prolaza cjevovoda kroz različite požarne sektore (zid/strop). Protupožarni prolaz se izvodi sa proturnom cijevi dvije dimenzije većoj od cjevovoda (ND), a duljine 2x2 cm dužoj od zida. U međuprostoru se umeću azbestne pletenice u 3 sloja ili mineralna vuna u punoj dužini. 
- DN110</t>
  </si>
  <si>
    <t>C.1.3.10. Sitni ovjesni i pričvrsni materijal.
-obračun po broju sanitarnih sklopova</t>
  </si>
  <si>
    <t>C.1.3.11. Ispitivanje instalacije kanalizacije na funkcionalnost i vodonepropusnost sa dobavom Zapisnika o provedenom ispitivanju vodonepropusnosti instalacije.</t>
  </si>
  <si>
    <t>C.1.4.  SANITARNA OPREMA</t>
  </si>
  <si>
    <t>C.1.4.1. Dobava i ugradba umivaonika za konzolnu ugradnju od keramike I klase (VILLEROY@BOCH, DOLOMITE ili drugi jednakovrijedan proizvod), boje i tipa prema izboru investitora ili projektanta interijera. Kompletirano sa:
- odvodnim poniklovanim ø32 sifonom,
- stojećom baterijom za priključak na vodovodnu instalaciju, kutnim ventilom ND15.
- zidnim ogledalom veličine cca 50x40 cm sa etažerom, zidnim dispenserom za tekući sapun, držačem papirnatih ručnika te plastičnom košarom za otpatke sa nožnim otvaranjem. Komplet ugrađenou sanitarni čvor kuhinje i spremno za uporabu. 
dim. 42x34 cm</t>
  </si>
  <si>
    <t>C.1.4.1.1. dim. 50x28 cm, ploča dim. 70-80 x 30-40 cm</t>
  </si>
  <si>
    <t>C.1.4.1.2. dim. 50x28 cm, ploča dim. 70-80 x 30-40 cm</t>
  </si>
  <si>
    <t xml:space="preserve">C.1.4.2. Dobava i ugradba WC sustava koji se sastoji od konzolne WC školjke od keramike (VILLEROY@BOCH, DOLOMITE, INKER ili drugi jednakovrijedan proizvod) sa stražnjim izljevom. Uključivo i demontažno sjedalo sa poklopcem i uzidnim vodokotlićem, montiranim kao Duofix-Geberit sistem ili drugi jednakovrijedan proizvod koji uključuje: 
- instalacijski element za WC školjku visine 112 cm (kao Geberit Duofix ili drugi jednakovrijedan proizvod) komplet s niskošumnim ugradbenim vodokotlićem (6 lit.) i jednokoličinskom metalnom CrNi tipkom za aktiviranje ispiranja štednom stop funkcijom (Geberit Mambo ili drugi jednakovrijedan proizvod). Instalacijski element je samonosiv s integriranim kutnim ventilom priključka vode 1/2", niskošumnim uljevnim ventilom (&lt;20dB/3bar), odvodnim koljenom ø90/110 sa zvučnoizoliranom obujmicom, spojnim komadom za WC školjku, manžetnom i pričvrsnim vijcima. Uključuje i: 
- zidni nosač s WC četkom i držač toalet papira od inoxa. 
Komplet ugrađeno i spremno za uporabu. </t>
  </si>
  <si>
    <t>C.1.4.3. Dobava, prijenos i montaža kompletnog pisoara koji se sastoji od:
-keramičkog pisoara Geberit model Selva ili drugi jednakovrijedan proizvod sa skrivenim priključkom vode i sifonom te integriranim senzorskim  uređajem za aktiviranje ispiranja (mrežno napajanje). Potrošnja vode 0,5litara po ispiranju prema EN 13407
- montažnog instalacijskog elementa za pisoar visine ugradnje 112-130 cm s ugradbenim setom uređaja za aktiviranje ispiranja. Instalacijski element samonosiv za ugradnju u suhomontažnu zidnu ili predzidnu konstrukciju obloženu gipskartonskim pločama, komplet s integriranim prigušnim ventilom priključka vode ½", vijcima za učvršćenje keramike i svim potrebnim pričvrsnim priborom i spojnim materijalom 
Obračun po komadu.</t>
  </si>
  <si>
    <t>C.1.4.4. Dobava i ugradba tuš-kade  vel. 80x120 cm, iz akrila / qarila  (VILLEROY@BOCH, DOLOMITE, INKER ili drugi jednakovrijedan proizvod) sa nesklizajućom površinom te sljedećom opremom: 
- jednoručna zidna tuš baterija sa gibljivim crijevom, tuš mlaznica s perolatorom s namjestivim protokom vode, inox vertikalni nosač prskalice, spojeno na dovod vode,
- podna odvodna armatura (top sifon) sa horizontalnim odljevom, 
- zidni držač sapuna i nosač ručnika iz inoxa. 
Ugradba u sanitarnim čvorovima soba.</t>
  </si>
  <si>
    <t xml:space="preserve">C.1.4.5. Dobava i ugradnja opreme za kuhinjske sudopere :
-jednoručne stojeće mješalice za sudoper s pomičnom izljevnom cijevi,
-izljevni sifon za jednodijelni sudoper.
</t>
  </si>
  <si>
    <t>C.1.4.6. Dobava i ugradnja sanitarne galanterije u sanitarnim čvorovima.
- komplet po sanitarnom čvoru</t>
  </si>
  <si>
    <t>C.1.5.  GRAĐEVINSKA PRIPOMOČ I RADOVI</t>
  </si>
  <si>
    <t>C.1.5.1. Izrada i obrada šliceva u podu za polaganje vodovodnih i kanalizacijskih cijevi. Uključivo sa potpunom obradom istih nakon izvršene montaže.</t>
  </si>
  <si>
    <t>C.1.5.1.1. vodovodne cijevi</t>
  </si>
  <si>
    <t>C.1.5.1.1. kanalizacijske cijevi</t>
  </si>
  <si>
    <t xml:space="preserve">C.1.5.2.Izrada i obrada šliceva u zidu za polaganje vodovodnih i kanalizacijskih cijevi. Uključivo sa potpunom obradom istih nakon izvršene montaže. </t>
  </si>
  <si>
    <t>C.1.5.2.1. vodovodne cijevi</t>
  </si>
  <si>
    <t>C.1.5.2.1. kanalizacijske cijevi</t>
  </si>
  <si>
    <t xml:space="preserve">C.1.5.3. Izrada nacrta građevinskih detalja iz prethodnih stavki uz nužne  proračune i dokaznice mjera. </t>
  </si>
  <si>
    <r>
      <t xml:space="preserve">C.1..2. </t>
    </r>
    <r>
      <rPr>
        <sz val="10"/>
        <rFont val="Times New Roman"/>
        <family val="1"/>
      </rPr>
      <t>UKUPNO VANJSKA FEKALNA KANALIZACIJA</t>
    </r>
  </si>
  <si>
    <r>
      <t xml:space="preserve">C.1..3. </t>
    </r>
    <r>
      <rPr>
        <sz val="10"/>
        <rFont val="Times New Roman"/>
        <family val="1"/>
      </rPr>
      <t>UKUPNO UNUTARNJA KANALIZACIJSKA MREŽA</t>
    </r>
  </si>
  <si>
    <t>C.1..4.UKUPNO SANITARNA OPREMA</t>
  </si>
  <si>
    <t>C.1.5. UKUPNO GRAĐEVINSKA PRIPOMOČ I RADOVI</t>
  </si>
  <si>
    <t>II.C.1.  SVEUKUPNO INSTALACIJE VODOVODA I KANALIZACIJE</t>
  </si>
  <si>
    <t>II. C. 2. 
KLIMATIZACIJA I VENTILACIJA</t>
  </si>
  <si>
    <t>1. Vanjske VRV jedinice:
VRV/VRT (variant refigerent volume / temperature) vanjska jedinica u izvedbi aerotermalne toplinske pumpe sa ugrađenim hermetičkim pcspresorima i izmjenjivačem.
Vanjska jedinica MINI VRV IV sustava u izvedbi toplinske pumpe sastavljena iz jednog modula, namjenjena za vanjsku montažu - zaštićena od vremenskih utjecaja, s ugrađenim hermetičkim pcspresorima (standardni i inverter),  zrapcs hlađenim kondenzatorom i svim potrebnim elementima za zaštitu, kontrolu i regulaciju uređaja (Inverter Control) i funkcionalni rad. Rashladni Refrigerant R-410A.
VRT - konfigurator omogućuje kontinuiranu promjenu temperature isparavanja i kondenzacije radnog Refrigeranta prema temperaturi okoliša u svrhu dodatne uštede energije i većeg pcsfora zbog viših temperatura Refrigeranta.
Uređaj je opremljen s dva ventilatora s horizontalnim istrujavanjem.
Maksimalno dozvoljena ukupna duljina cjevnog razvoda iznosi 300 metara u jednom smjeru uz ograničenja navedena u uputama proizvođača.  Dozvoljena udaljenost između vanjske jednice i najudaljenije unutarnje jedinice iznosi 160 m.
Jedinica omogućuje spajanje do 26 unutarnjih VRV jedinica.
Tehničke karakteristike:
Qh = 33,5 kW
Qh = 33,5 kW
Priključna snaga:
N nom. = 10,02 kW    /   400 V - 50 Hz
EER: 3,3 (100% opterećenja)
Tv = 35°C ST
Tp = 27°C ST, 19°C VT
Qg = 37,5 kW
N nom. = 8,19 kW    /   400 V - 50 Hz
COP: 3,66 (100% opterećenja)
Tv= 7°C ST
Tp = 20°C ST
Radno područje: grijanje: od -20° do 15,5°C
Radno područje: hlađenje: od -5° do 46°C
Nivo zvučnog tlaka: 57 dB(A) na udaljenosti 1m od jedinice
Dimenzije ukupno:
940 x 460 mm; h = 1615 mm
Težina ukupno: 180 kg
Proizvod Daikin MINI VRV IV tip RXYSQ12TY1 ili jednakovrijedno.</t>
  </si>
  <si>
    <t>Qh = 33,5 kW
Qh = 33,5 kW
Priključna snaga:
N nom. = 10,02 kW    /   400 V - 50 Hz
EER: 3,3 (100% opterećenja)
Tv = 35°C ST
Tp = 27°C ST, 19°C VT
Qg = 37,5 kW
N nom. = 8,19 kW    /   400 V - 50 Hz
COP: 3,66 (100% opterećenja)
Tv= 7°C ST
Tp = 20°C ST
Radno područje: grijanje: od -20° do 15,5°C
Radno područje: hlađenje: od -5° do 46°C
Nivo zvučnog tlaka: 57 dB(A) na udaljenosti 1m od jedinice
Dimenzije ukupno:
940 x 460 mm; h = 1615 mm
Težina ukupno: 180 kg
Proizvod Daikin MINI VRV IV tip RXYSQ12TY1 ili jednakovrijedno.</t>
  </si>
  <si>
    <t xml:space="preserve">2.1. Proizvod Daikin VRV FXAQ20P ili jednakovrijedno
Qh  = 2,2 kW
Tv = 35°C
Tp = 27°C ST, 19°C VT
Qg = 2,5 kW
Tv= 7°C ST
Tp = 20°C ST
VZ =450/270 m3/h
N = 29 W - 230 V - 50 Hz
Dimenzije: lxbxh 795x238x290 mm
Težina: 11 kg
Medij:  R-410A
Nivo zvučnog tlaka: standard / niža brzina 35/29 dB(A) na udaljenosti 1,5 m od jedinice:
</t>
  </si>
  <si>
    <t xml:space="preserve">2.2. Proizvod Daikin VRV FXAQ25P  ili jednakovrijedno
Qh  = 2,8 kW
Tv = 35°C
Tp = 27°C ST, 19°C VT
Qg = 3,2 kW
Tv= 7°C ST
Tp = 20°C ST
VZ =480/300 m3/h
N = 34 W - 230 V - 50 Hz
Dimenzije: lxbxh 795x238x290
Težina: 11 kg
Medij:  R-410A
Nivo zvučnog tlaka: standard / niža brzina 36/29 dB(A) na udaljenosti 1,5 m od jedinice:
</t>
  </si>
  <si>
    <t>2.3. Proizvod Daikin VRV FXAQ40P  ili jednakovrijedno
Qh  = 4,5 kW
Tv = 35°C
Tp = 27°C ST, 19°C VT
Qg = 5,0 kW
Tv= 7°C ST
Tp = 20°C ST
VZ =720/540 m3/h
N = 20 W - 230 V - 50 Hz
Dimenzije: 290x1050x238
Težina: 14 kg
Medij:  R-410A
Nivo zvučnog tlaka: 39/34 dB(A) na udaljenosti 1,5 m od jedinice:</t>
  </si>
  <si>
    <t xml:space="preserve">3. Izolirani bakreni spojni elementi, razdjelnik,  za razvod medija R-410A za plinsku i tekuću fazu, uključivo redukcije (2 komada po kompletu: plinska + tekuća faza), Y-Račve, kao proizvod Daikin tip:
</t>
  </si>
  <si>
    <t xml:space="preserve">KHRQ22M64T </t>
  </si>
  <si>
    <t>4. Individualni upravljači unutrašnjih VRV jedinica:
Proizvod Daikin BRC1E53A ili jednakovrijedno.
"Žičani elektronski prostorni regulator sa LCD displejom i tjednim programskim satom za upravljanje i kontrolu do 16 unutarnjih VRV jedinica.
Kontrola pristupa moguća je u tri nivoa sa mogućnošću ograničavanja pristupa korisnika.
Funkcije: on/off, režim rada, set point, brzina ventilatora, pozicija lamela, pojedinačno podešavanje za jedinice u grupi, signalizacija greške, signalizacija zaprljanosti filtera, tjedni program sa 5 dnevnih podprograma (ukupno 35)."</t>
  </si>
  <si>
    <t xml:space="preserve">5. Središnji upravljački sustav - osnovno upravljanje
Detaljni i laki nadzor i rad VRV sustava (maks. 2 x 64 grupe/unutarnje jedinice)
Proizvod DAIKIN tip DCS601C51 ili jednakovrijedno
ITC i-Touch kontroler (centralni nadzorno upravljački sustav) za regulaciju do 64 grupe unutarnjih jedinica VRV sustava. Regulator je predviđen za montažu na zid i spaja se na vanjske jedinice VRV-a.
Mogućnosti kontrole: on / off, režim rada, setpoint, brzina ventilatora i pozicija istrujnih lamela, grupno ili individualno upravljanje (on/off, režim i setpoint), regulacija temperature, kalendar, tjedni i dnevni programi  ograničavanje pristupa elektronskim upravljačima u sobama.
Mogućnosti nadzora: grafički prikaz na računalu, rad unutarnjih i vanjskih jedinica, signalizacija greške, signalizacija zaprljanosti filtera na unutarnjim jedinicama, različite razine pristupa.
Priključak: 230V, 50Hz
Dimenzije: 281x260x79 mm
Težina: 4 kg
Proizvod Daikin
DCS601C51 Intelligent Touch Controller"
</t>
  </si>
  <si>
    <t xml:space="preserve">6. Dobava i ugradnja deoksidiranih bešavnih bakrenih cijevi za razvod freona (SF-Cu F22), zajedno sa fazonskim komadima, uključivo dušik potrošen pri konstantnom propuhivanju prilikom zavarivanja, dimenzija (DIN 1786, ISO 9002) u kompletu sa spojnicama i koljenima, spojnim i pričvrsnim materijalom. Cijevi moraju biti odmašćene, očišćene i osušene prije ugradnje.:
Dimenzije od Ø6 do Ø19,1 u kolutu i sa toplinskom izolacijom, a  od Ø22,1 u šipci i bez toplinske izolacije.
</t>
  </si>
  <si>
    <t>Φ 25,4</t>
  </si>
  <si>
    <t xml:space="preserve">7. Dobava i ugradnja samolijepive cijevne izolacije, minimalne debljine stijenke 13 mm i min. toplinske vodljiivosti pri 0oC  = 0.036 W/mK, koeficijenta otpora difuzijii vodene pare   7000, materijal teško zapaljiv, samogasiv (DIN 4102, klasa B1, B2), bez CFC, zajedno s spojnim trakama
</t>
  </si>
  <si>
    <t>XG  13 x 025</t>
  </si>
  <si>
    <t>8. Orebrena, fleksibilna PVC cijev prosječne dužine 3000mm za povezivanje unutarnjih klima jedinica na sustav odvoda kondenzata:</t>
  </si>
  <si>
    <t xml:space="preserve">9. PVC cijevi za odvod kondenzata, skupa s pripadajućim fazonskim komadima, slijedećih dimenzija:
NO 32
</t>
  </si>
  <si>
    <t>10. Puštanje u pogon ITC-Intelligent Touch controller-a (centralni upravljački regulator)
Programiranje i puštanje u pogon ITC - Intelligent Touch controller-a (centralnog upravljačkog regulatora) sa pripadajućim software-ima od strane Daikin ovlaštenog servisa.
U stavku uključena kontrola ožićenja (trase el. napajanja i komunikacije) i elektro spajanje klima uređaja do stanja pune funkcionalnosti. (Nabava i polaganje elektro ožićenja obuhvaćeno projektom elektro instalacija).</t>
  </si>
  <si>
    <t xml:space="preserve">11. Oblaganje izoliranih cijevnih dionica razvoda freona položenih na otvorenom prostoru AL limom debljine 0,55mm. </t>
  </si>
  <si>
    <t>12. Postolja vanjskih klima jedinica izrađena iz vruče pocinčanih čeličnih U8 profila. vanjske jedinice sa sva četiri ruba moraju ležati na postoljima.</t>
  </si>
  <si>
    <t>13. Nadopuna sustava rashladnim medijem R410A</t>
  </si>
  <si>
    <t>15. Sitni potrošni materijal (vijci, plin, kisik, vijci, matice, spojnice i sl.) potrebni za montažu navedene opreme.</t>
  </si>
  <si>
    <t xml:space="preserve">17. Vakumiranje cijevnog razvoda, te dopunjavanje cijevnog razvoda radnom tvari R410A do propisane količine. </t>
  </si>
  <si>
    <t>20. Transport materijala i alata do gradilišta, te povrat alata i preostalog materijala, uključivo horizontalni i vertikalni transport unutar gradilišta.</t>
  </si>
  <si>
    <t>21. Pripremno - završni radovi na gradilištu, uključivo čišćenje i uređenje gradilišta.</t>
  </si>
  <si>
    <t>22. Završne radnje vezane uz pregled i primopredaju izvedenih radova, uključujući:
- primopredaja i konačni obračun izvedenih radova
- primopredaja jamstveno atestne dokumentacije krajnjem korisniku
- obuka krajnjeg korisnika</t>
  </si>
  <si>
    <t>6. Kuglasta slavina, MS, navojna NP6
R3/4"</t>
  </si>
  <si>
    <t>10. Bakrene cijevi u šipkama za razvod ogrijevnog medija
U stavku uključeni pripadajući fazonski komadi za povezivanje cjevovoda.</t>
  </si>
  <si>
    <t>1. Ventilator kao proizvod Systemait tip MUB/T-S 025 355DV 280W/3-380V, kapaciteta 1000m3/h pri preostaloj visini dobave od 320 Pa ili jednakovrijedno. U stavku uključen regulator kapaciteta RTRD 2.</t>
  </si>
  <si>
    <t>2. Odsisni ventilator kuhinjske nape, ventilator kao proizvod Systemait tip MUB/T-S 025 355EC, 320W/1-230W, kapaciteta 1200m3/h pri preostaloj visini dobave od 320 Pa ili jednakovrijedno. U stavku uključen regulator kapaciteta MTP10.</t>
  </si>
  <si>
    <t>3. Ventilator kao proizvod Systemait tip K150XL SILEO 120W/1-230V, kapaciteta 300m3/h pri preostaloj visini dobave od 280 Pa ili jednakovrijedno. U stavku uključen 5-stupanjski regulator kapaciteta RE1,5.</t>
  </si>
  <si>
    <t xml:space="preserve">4. Zidni kupaonički centrifugalni ventilator sa nepovratnom klapnom i tajmerom kao proizvod MAICO, tip  ER AP100 VZ slijedećih karakteristika: L=80m3/h, preostala visina dobave 155Pa; n=1850 1/min, Nel=31W/1-230V. </t>
  </si>
  <si>
    <t>5. Elementi za distribuciju zraka kao proizvod KLIMAOPREMA Samobor:
zračni ventil, izrađen je od čeličnog lima i standardno plastificiran u bijelu boju, RAL 9010.
ZOV100</t>
  </si>
  <si>
    <t>6. Sustav ventilacijskih kanala za distribuciju zraka izrađenih iz pocinčanog čeličnog lima.
0,6 mm
U stavku uključeni prijelazni (fazonski) komadi, usmjerni limovi, plenumi, ručno rađeni regulatori protoka, te sav potrebni spojni, brtveni i potrošni materijal (prirubnice, kutnici, S-lajsne, profiliranje, ukrute ploha, brtve…) potreban za povezivanje i montažu ventilacijskih kanala. 
Brtvljenje sekcija isključivo pomoću negorivih materijala.
Debljina lima kod izrade elemenata kanalskog razvoda u ovisnosti o dimenziji dulje stranice kanala, prema Programu kontrole i osiguranja kvalitete.</t>
  </si>
  <si>
    <t>7. Sustav okruglih ventilacijskih kanala ("spiro" kanali) iz pocinčanog čeličnog lima za povezivanje s naglavkom sastavljen iz slijedećih elemenata:
spiro kanal - cijev</t>
  </si>
  <si>
    <t>8. Pocinčana mrežica za postavljenja na krajevima odsisnih ventilacijskih kanala.</t>
  </si>
  <si>
    <t>9. Ovjesi, oslonci i ostali pričvrsni materijal za ugradnju i postavljanje specificirane opreme (nosači iz kutnog čeličnog profila, limene perforirane trake, obujmice, navojne šipke, kutnici…). Izrađuju se prilikom montaže, te zaštićuju dvostrukim premazom temeljne boje.</t>
  </si>
  <si>
    <t>10. Spojni, brtveni i potrošni materijal za montažu navedene opreme, kao što su zidne čahure, vijci, matice, spojnice, plin kisik, elektrode i sl</t>
  </si>
  <si>
    <t>11. Prateći, manji građevinski radovi potrebni za montažu navedene opreme kao što su učvršćenje konzola za postavljanje i ovješenje ventilacijskih kanala, učvršćenje zidnih čahura, oslonaca, ovjesa…</t>
  </si>
  <si>
    <t xml:space="preserve">12. Montaža navedene opreme do stanja pune funkcionalnosti uključujući ispitivanja prema Programu kontrole i osiguranja kvalitete, mjerenje i dokazivanje parametara. </t>
  </si>
  <si>
    <t xml:space="preserve">13. Transport materijala i alata do gradilišta, te povrat alata i preostalog materijala, uključivo horizontalni i vertikalni transport unutar gradilišta. </t>
  </si>
  <si>
    <t>14. Pripremno - završni radovi na gradilištu, uključivo čišćenje i uređenje gradilišta.</t>
  </si>
  <si>
    <t>15. Završne radnje vezane uz pregled i primopredaju izvedenih radova, uključujući:
-primopredaja i konačni obračun izvedenih radova
-primopredaja jamstveno atestne dokumentacije krajnjem korisniku
-obuka krajnjeg korisnika</t>
  </si>
  <si>
    <t>II.C.2.  SVEUKUPNO KLIMATIZACIJA I VENTILACIJA</t>
  </si>
  <si>
    <t>II C.3. 
SPRINKLER</t>
  </si>
  <si>
    <t xml:space="preserve">1.1. Sprinkler ventilska stanica “mokra” NO65 u kompletu  sa sprinkler ventilom NO65, zasunom NO65 ispred sprinkler ventila, svom pripadajućom armaturom, manometrima i alarmnom tlačnom sklopkom, alarmno zvono specificirano zasebno.
Sve komplet sa prirubnicama i protuprirubnicama, brtvama, maticama, vijcima i podloškama.
Certifikat:
    Uvjerenje o ispravnosti i podobnosti i VdS certifikat
Kvaliteta proizvoda kao:
    Tyco/Minimax/ ili jednakovrijedan proizvod.
</t>
  </si>
  <si>
    <t>1.2. Alarmno zvono u kompletu sa hvatačem nečistoća
Certifikat:
    Uvjerenje o ispravnosti i podobnosti i VdS certifikat
Kvaliteta proizvoda kao:
    Tyco/Minimax ili jednakovrijedan proizvod.</t>
  </si>
  <si>
    <t>1.3. Zasun NO80, NP10, u kompletu sa prirubnicama, brtvama, maticama i vijcima.
Certifikat: poželjan VdS certifikat
     ili min. Važeći Atest proizvođaća na hrvatskom.
Kvaliteta proizvoda kao:
    Tyco / Minimax ili jednakovrijedan proizvod.</t>
  </si>
  <si>
    <t>1.4. Leptirasta zaklopka NO50, NP10, u kompletu sa  elastičnim spojkama.
Certifikat: poželjan VdS certifikat
     ili min. važeći atest proizvođaća na hrvatskom.
Kvaliteta proizvoda kao:
    Tyco / Minimax ili jednakovrijedan proizvod.</t>
  </si>
  <si>
    <t>1.5 Nepovratna klapna NO80, PN10, u kompletu sa prirubnicama, brtvama, maticama i vijcima.
Certifikat: poželjan VdS certifikat
     ili min. važeći atest proizvođaća na hrvatskom.
Kvaliteta proizvoda kao:
    Minimax ili jednakovrijedan proizvod.</t>
  </si>
  <si>
    <t>kpl.</t>
  </si>
  <si>
    <t>1.6. Hvatač nećistoće, NO80, NP10
Certifikat: poželjan VdS certifikat
Kvaliteta proizvoda kao:
  Tyco/Minimax/ ili jednakovrijedan proizvod.
     ili min. važeći atest proizvođaća na hrvatskom.</t>
  </si>
  <si>
    <t xml:space="preserve">1.7. Zaštitnik povratnog toka vode, NO80, NP10
Certifikat: poželjan VdS certifikat
     ili min. važeći atest proizvođaća na hrvatskom.
Kvaliteta proizvoda kao:
   Flomatic DCV ili jednakovrijedan proizvod.
</t>
  </si>
  <si>
    <t>1.8. Priključak za detekciju stanja priključnog cjevovoda, koji se sastoji od:
   - Manometar 0-16 bar, Ø100mm, 1/2"         (kpl. 1)
   - Ventil kuglasti troputi s T pozicijom, 1/2"   (kpl. 1) 
   - Tlačna sklopka Moeller MCS11 1/2"          (kpl.1)
   - Pocinčanim fitinzima
Certifikat: poželjan VdS certifikat
     ili min. važeći atest proizvođaća na hrvatskom.
Kvaliteta proizvoda kao:
    Tyco/Minimax, ili jednakovrijedan proizvod.</t>
  </si>
  <si>
    <t>1.9. Priključak za manometar koji se sastoji od:
   - Manometar 0-16 bar, Ø100mm, 1/2"         (kpl. 1)
   - Ventil kuglasti troputi s T pozicijom, 1/2"   (kpl. 1) 
   - Pocinčanim fitinzima
Certifikat: poželjan VdS certifikat
     ili min. važeći atest proizvođaća na hrvatskom.
Kvaliteta proizvoda kao:
    Tyco/Minimax, ili jednakovrijedan proizvod.</t>
  </si>
  <si>
    <t>1.10. Vatrogasna stabilna spojnica tip "B" (R21/2")
Certifikat: važeći atest proizvođaća na hrvatskom.
Kvaliteta proizvoda kao:
    Strojoservis ili jednakovrijedan proizvod</t>
  </si>
  <si>
    <t>1.11. Vatrogasna slijepa spojnica tip "B" (R21/2")
Certifikat: važeći atest proizvođaća na hrvatskom.
Kvaliteta proizvoda kao:
    Strojoservis ili jednakovrijedan proizvod</t>
  </si>
  <si>
    <t>1.12. Hidrantski ormarić 500x500x150 mm za smještaj "B" spojnica, podžbukni.
Certifikat: važeći atest proizvođaća na hrvatskom.
Kvaliteta proizvoda kao:
    Strojoservis ili jednakovrijedan proizvod</t>
  </si>
  <si>
    <t>1.13. Cijev čelična, pocinčana, HRN EN 10255, šavna, vruće cinčana, ispitana na min. 50 bara.  
U kompletu sa pocinčanim cijevnim lukovima, pocinčanim redukcijama, pocinčanim T komadima, te raznim pocinčanim fitinzima. Pocinčani fitinzi sukladni DIN2950, nazivni tlak NP16. Certifikat - cijevi:  3.1 B po BSEN 10204. Cijev slijedeće dimenzije:</t>
  </si>
  <si>
    <t>NO15</t>
  </si>
  <si>
    <t>NO20</t>
  </si>
  <si>
    <t>NO25</t>
  </si>
  <si>
    <t>NO50</t>
  </si>
  <si>
    <t>1.14. Cijev čelična, crna, bešavna, HRN EN 10220 (DIN 2448) ili šavna, HRN EN 10255 (DIN 2440) barem minimalne standardne debljine, ispitana prema DIN 1626, RAL9001, u kompletu sa cijevnim lukovima, redukcijama, elastičnim spojkama, T crnim komadima, te raznim fitinzima, nazivni tlak NP10. 
Certifikat - cijevi: 3.1 B po BSEN 10204
Cijev slijedeće dimenzije:</t>
  </si>
  <si>
    <t>NO65</t>
  </si>
  <si>
    <t>NO80</t>
  </si>
  <si>
    <t xml:space="preserve">1.15. Ovjesni i konzolni materijal, pocinčani, za pričvršćenje cjevovoda. Certifikat: poželjan VdS certifikat
     ili min. važeći atest proizvođaća na hrvatskom. Kvaliteta proizvoda kao: Mupro ili jednakovrijedan proizvod.
Cijevi slijedećeg promjera:  </t>
  </si>
  <si>
    <t xml:space="preserve">NO20
</t>
  </si>
  <si>
    <t xml:space="preserve">NO25
</t>
  </si>
  <si>
    <t xml:space="preserve">NO50
</t>
  </si>
  <si>
    <t xml:space="preserve">NO65
</t>
  </si>
  <si>
    <t xml:space="preserve">NO80
</t>
  </si>
  <si>
    <t>1.16. Kuglasti ventil, navojni NP16, slijedećih dimenzija:
   1/2"</t>
  </si>
  <si>
    <t>1.17. Ormarić za rezervne mlaznice</t>
  </si>
  <si>
    <t>1.18. Zidna uputa za mpkri sprinkler ventil, plastificirana.</t>
  </si>
  <si>
    <t>1.19. Zidna uputa za kompletan sustav,
plastificirana i kaširana</t>
  </si>
  <si>
    <t>1.20. Knjiga uputa za rukovanje i održavanje</t>
  </si>
  <si>
    <t>1.21. Gravirana, pločica, slijedećeg sadržaja:
SPRINKLER STANICA</t>
  </si>
  <si>
    <t>1.22. Gravirana, pločica, slijedećeg sadržaja:
PRIKLJUČAK SPRINKLER SUSTAVA NA VATROGASNO 
VOZILO</t>
  </si>
  <si>
    <t>1.23. Sitni potrošni materijal</t>
  </si>
  <si>
    <t>1.24. Transport opreme i materijala na gradilište</t>
  </si>
  <si>
    <t>1.25. Montaža opreme i materijala</t>
  </si>
  <si>
    <t>1.26. Tlačna proba i ispiranje cjevovoda</t>
  </si>
  <si>
    <t>1.27. Podešavanje tlačnih sklopki i nivo sondi</t>
  </si>
  <si>
    <t>1.28. Stavljanje instalacije u pripravno radno stanje - punjenje akumulacijskog spremnika vodom i sl.</t>
  </si>
  <si>
    <t>1.29. Ispitivanje funkcionalnosti bez aktiviranja mlaznica</t>
  </si>
  <si>
    <t>1.30. Primopredaja sustava i obuka personala zaduženog za održavanje</t>
  </si>
  <si>
    <t>1.31. Atestiranje instalacije od ovlaštene ustanove</t>
  </si>
  <si>
    <t>1.32. Izrada projekta izvedenog stanja (4 kopije)</t>
  </si>
  <si>
    <t>UKUPNO SPRINKLER STANICA – STROJARSKI DIO</t>
  </si>
  <si>
    <t>C.3.2.  SPRINKLER STANICA - ELEKTRO DIO</t>
  </si>
  <si>
    <t>2.1. Signalna centrala 4 zone u kompletu sa aku baterijom za 30 satnu autonomiju
Kvaliteta proizvoda kao:
    Minimax/Kentec ili jednakovrijedan proizvod
Certifikat: poželjan VdS certifikat
     ili min. važeći atest proizvođaća na hrvatskom.</t>
  </si>
  <si>
    <t xml:space="preserve">2.2. Kabel PPOO 3x1,5
Certifikat:  važeći atest proizvođaća na hrvatskom. </t>
  </si>
  <si>
    <t xml:space="preserve">2.3. Kabel    JBY(St)Y 1x2x0.8
Certifikat:  važeći atest proizvođaća na hrvatskom. </t>
  </si>
  <si>
    <t>2.4. Digitalni komunikator (telefonski dojavnik)</t>
  </si>
  <si>
    <t>2.5. Kontrolor temperature</t>
  </si>
  <si>
    <t>2.6. Nadzirana kutija s ključem sprinkler stanice</t>
  </si>
  <si>
    <t>2.7. Kabelska polica PK50 sa poklopcem i montažnim priborom</t>
  </si>
  <si>
    <t>2.8. Gibljiva Kaoflex cijevi Ø13,5 za vođenje kabela</t>
  </si>
  <si>
    <t>2.9. Sitni montažni i potrošni materijal (obujmice, ...)</t>
  </si>
  <si>
    <t>2.10. Montaža i spajanje opreme i kabela</t>
  </si>
  <si>
    <t>2.11. Ispitivanje ugrađene opreme</t>
  </si>
  <si>
    <t>2.12. Puštanje u rad</t>
  </si>
  <si>
    <t>2.13. Transport opreme i materijala na gradilište</t>
  </si>
  <si>
    <t>UKUPNO SPRINKLER STANICA – ELEKTRO DIO</t>
  </si>
  <si>
    <t>C.3.3.  ŠTIĆENI PROSTOR</t>
  </si>
  <si>
    <t>3.1. Sprinkler mlaznica, spray, karakteristika:
   - tip: viseća
   - priključak: 1/2",
   - K faktor: K80,
   - temperatura aktiviranja: 68°C,
   - RTI faktor: standard response
   - Završna obrada: Cr
   - rezerva: 2 kom
Certifikat:
    Uvjerenje o ispravnosti i podobnosti i VdS certifikat
Kvaliteta proizvoda kao:
    Viking / Tyco ili jednakovrijedan proizvod</t>
  </si>
  <si>
    <t>3.2. Sprinkler mlaznica, spray, karakteristika:
   - tip: viseća
   - priključak: 1/2",
   - K faktor: K80,
   - temperatura aktiviranja: 93°C,
   - RTI faktor: standard response
   - Završna obrada: Cr
   - rezerva: 1 kom
Certifikat:
    Uvjerenje o ispravnosti i podobnosti i VdS certifikat
Kvaliteta proizvoda kao:
    Viking / Tyco ili jednakovrijedan proizvod</t>
  </si>
  <si>
    <t>3.3. Fleksigilno crijevo, slijedećih karakteristika:
   - tip: ''YB28'' 
   - priključak: 1",
   - priključak mlaznice: 1/2",
   - dužina: 700mm,
   - Materijal: Inox
Certifikat:
    Uvjerenje o ispravnosti i podobnosti i VdS certifikat
Kvaliteta proizvoda kao: Tyco ili jednakovrijedan proizvod.</t>
  </si>
  <si>
    <t>3.4. Rozeta dvodjelna, podesiva.
   - za mlaznice 1/2"
   - kromirane
Kvaliteta proizvoda kao:
    Viking / Tyco ili jednakovrijedan proizvod</t>
  </si>
  <si>
    <t>3.5. Leptirasta zaklopka NO50, NP10, u kompletu:
  - leptirasta zaklopka, 
  - utorne spojke. 
Certifikat: poželjan VdS certifikat
     ili min. važeći atest proizvođaća na hrvatskom. Kvaliteta proizvoda kao:
    Tyco / Minimax ili jednakovrijedan proizvod.
     Dimenzije su slijedeće:</t>
  </si>
  <si>
    <t>NO40</t>
  </si>
  <si>
    <t>3.6. Nepovratni ventil, NP10, u kompletu sa prirubnicama, brtvama, maticama i vijcima.
Certifikat: poželjan VdS certifikat
     ili min. važeći atest proizvođaća na hrvatskom. Kvaliteta proizvoda kao:
    Tyco / Minimax ili jednakovrijedan proizvod.
     Dimenzije su slijedeće:</t>
  </si>
  <si>
    <t>3.7. Kontrolor protoka u kompletu sa vijcima. 
Uz kontrolor protoka isporučiti i set za ispitivanje, koji se sastoji iz manometra, kuglastog ventila DN20, te prigušnice K20.
Certifikat:  VdS 
     ili važeći atest proizvođaća na hrvatskom.
Kvaliteta proizvoda kao:
    Tyco / Minimax ili jednakovrijedan proizvod.
Za nazivni tlak NP10, slijedećih dimenzija:</t>
  </si>
  <si>
    <t>3.8. Priključak za ispitivanje sprinkler sustava
Kvaliteta proizvoda kao:
    Viking / Tyco ili jednakovrijedan proizvod</t>
  </si>
  <si>
    <t>3.9. Priključak za ispiranje cjevovoda, NO40, koji se sastoji od:
   - ventil kuglasti N/N s ručicom 5/4"
   - čep pocinčani 5/4"</t>
  </si>
  <si>
    <t>3.10. Cijev čelična, crna, bešavna, HRN EN 10220 (DIN 2448) ili šavna, HRN EN 10255 (DIN 2440) barem minimalne standardne debljine, do dimenzija NO50, a od te dimenzije šavna prema DIN 2458, ispitana prema DIN 1626, RAL9001, u kompletu sa cijevnim lukovima, redukcijama, elastičnim spojkama, T crnim komadima, te raznim fitinzima, nazivni tlak NP10. 
Certifikat - cijevi: 3.1 B po BSEN 10204
Cijev slijedeće dimenzije:</t>
  </si>
  <si>
    <t>NO32</t>
  </si>
  <si>
    <t>3.11. Kruškasti stremen za konzoliranje cjevovoda, komplet s trapeznim nosačem, pocinčanom šipkom, vijkom i maticom. 
Certifikat: VdS certifikat i hrvatski atest.
Kvaliteta proizvoda kao:
    Minimax ili Mupro ili jednakovrijedan proizvod.
Cijevi su slijedećeg nazivnog promjera:</t>
  </si>
  <si>
    <t>3.12. Konzola za  cjevovod, kao Sikla, komplet s pocinčanim nosačem ( Systemschinen, 38/40), kruškastim stremenom, pocinčanom šipkom, vijkom i maticom.
Certifikat: VdS certifikat i hrvatski atest.
Kvaliteta proizvoda kao:
    Minimax ili Mupro ili jednakovrijedan proizvod.
Cijevi su slijedećeg nazivnog promjera:</t>
  </si>
  <si>
    <t>3.13. Temeljna i završna boja, uključujući: čišćenje i ličenje 2x crnog cjevovoda kod prefabriciranja i naknadno popravci prije ugradnje.</t>
  </si>
  <si>
    <t>3.14. Transport opreme i materijala na gradilište.</t>
  </si>
  <si>
    <t>3.15. Montaža navedene opreme, uključujući i čišćenje
gradilišta nakon montaže.</t>
  </si>
  <si>
    <t>3.16. Tlačna proba 15 bar kroz 24 sata i ispiranje cjevovoda preko  priključaka za ispiranje, za svaku cijevnu mrežu posebno.</t>
  </si>
  <si>
    <t>UKUPNO ŠTIĆENI PROSTOR</t>
  </si>
  <si>
    <t>REKAPITULACIJA SPRINKLER</t>
  </si>
  <si>
    <t>II.C.3.  SVEUKUPNO SPRINKLER</t>
  </si>
  <si>
    <t>II. D                                                            UNUTARNJA OPREMA</t>
  </si>
  <si>
    <r>
      <rPr>
        <sz val="10"/>
        <rFont val="Times New Roman"/>
        <family val="1"/>
      </rPr>
      <t>TV aparat 20HF LCD</t>
    </r>
  </si>
  <si>
    <r>
      <rPr>
        <sz val="10"/>
        <rFont val="Times New Roman"/>
        <family val="1"/>
      </rPr>
      <t>Noćna svjetiljka–zidna uz uzglavlje kreveta</t>
    </r>
  </si>
  <si>
    <r>
      <rPr>
        <sz val="10"/>
        <rFont val="Times New Roman"/>
        <family val="1"/>
      </rPr>
      <t>Centralno rasvjetno tijelo (plafonjera luster)</t>
    </r>
  </si>
  <si>
    <r>
      <rPr>
        <sz val="10"/>
        <rFont val="Times New Roman"/>
        <family val="1"/>
      </rPr>
      <t>Ukrasni zastori</t>
    </r>
  </si>
  <si>
    <r>
      <rPr>
        <sz val="10"/>
        <rFont val="Times New Roman"/>
        <family val="1"/>
      </rPr>
      <t>Ostala  potrošna  oprema  kupaonice  (sušilo za  kosu,  čaša,  higijenske  potrepštine,  frot. ogrtač….)</t>
    </r>
  </si>
  <si>
    <r>
      <rPr>
        <sz val="10"/>
        <rFont val="Times New Roman"/>
        <family val="1"/>
      </rPr>
      <t>140*210*55</t>
    </r>
  </si>
  <si>
    <r>
      <rPr>
        <sz val="10"/>
        <rFont val="Times New Roman"/>
        <family val="1"/>
      </rPr>
      <t>140*4*55</t>
    </r>
  </si>
  <si>
    <r>
      <rPr>
        <sz val="10"/>
        <rFont val="Times New Roman"/>
        <family val="1"/>
      </rPr>
      <t>170*60*250</t>
    </r>
  </si>
  <si>
    <r>
      <rPr>
        <sz val="10"/>
        <rFont val="Times New Roman"/>
        <family val="1"/>
      </rPr>
      <t>Garderobni ormar</t>
    </r>
  </si>
  <si>
    <r>
      <rPr>
        <sz val="10"/>
        <rFont val="Times New Roman"/>
        <family val="1"/>
      </rPr>
      <t>120*60*250</t>
    </r>
  </si>
  <si>
    <r>
      <rPr>
        <sz val="10"/>
        <rFont val="Times New Roman"/>
        <family val="1"/>
      </rPr>
      <t>Klubski stolić</t>
    </r>
  </si>
  <si>
    <t>Jastuk – ukrasni</t>
  </si>
  <si>
    <t>40*40</t>
  </si>
  <si>
    <t>D 4.  KONOBA S KUHINJOM</t>
  </si>
  <si>
    <r>
      <rPr>
        <sz val="10"/>
        <rFont val="Times New Roman"/>
        <family val="1"/>
      </rPr>
      <t>120*50</t>
    </r>
  </si>
  <si>
    <r>
      <rPr>
        <sz val="10"/>
        <rFont val="Times New Roman"/>
        <family val="1"/>
      </rPr>
      <t>Vješalica</t>
    </r>
  </si>
  <si>
    <r>
      <rPr>
        <sz val="10"/>
        <rFont val="Times New Roman"/>
        <family val="1"/>
      </rPr>
      <t>70*90</t>
    </r>
  </si>
  <si>
    <r>
      <rPr>
        <sz val="10"/>
        <rFont val="Times New Roman"/>
        <family val="1"/>
      </rPr>
      <t>Šank</t>
    </r>
  </si>
  <si>
    <r>
      <rPr>
        <sz val="10"/>
        <rFont val="Times New Roman"/>
        <family val="1"/>
      </rPr>
      <t>500*60</t>
    </r>
  </si>
  <si>
    <r>
      <rPr>
        <sz val="10"/>
        <rFont val="Times New Roman"/>
        <family val="1"/>
      </rPr>
      <t>Retro pult</t>
    </r>
  </si>
  <si>
    <r>
      <rPr>
        <sz val="10"/>
        <rFont val="Times New Roman"/>
        <family val="1"/>
      </rPr>
      <t>150*50</t>
    </r>
  </si>
  <si>
    <r>
      <rPr>
        <sz val="10"/>
        <rFont val="Times New Roman"/>
        <family val="1"/>
      </rPr>
      <t>Kuhinja</t>
    </r>
  </si>
  <si>
    <r>
      <rPr>
        <sz val="10"/>
        <rFont val="Times New Roman"/>
        <family val="1"/>
      </rPr>
      <t>60*32</t>
    </r>
  </si>
  <si>
    <t>D 5.  LIFT</t>
  </si>
  <si>
    <t>D.4.KONOBA S KUHINJOM</t>
  </si>
  <si>
    <r>
      <t xml:space="preserve">D.5. </t>
    </r>
    <r>
      <rPr>
        <sz val="10"/>
        <rFont val="Times New Roman"/>
        <family val="1"/>
      </rPr>
      <t>LIFT</t>
    </r>
  </si>
  <si>
    <t>II.D. SVEUKUPNO UNUTARNJA OPREMA</t>
  </si>
  <si>
    <t>REKAPITULACIJA SVIH TROŠKOVA LOKACIJA II</t>
  </si>
  <si>
    <t>SVEUKUPNA REKAPITULACIJA LOKACIJA II</t>
  </si>
  <si>
    <t xml:space="preserve"> SVEUKUPNO TROŠKOVI LOKACIJA II</t>
  </si>
  <si>
    <r>
      <t xml:space="preserve">                     </t>
    </r>
    <r>
      <rPr>
        <b/>
        <sz val="12"/>
        <rFont val="Times New Roman"/>
        <family val="1"/>
      </rPr>
      <t>DIFUZNI HOTEL BIOGRAD, Biograd na Moru, LOKACIJA III</t>
    </r>
  </si>
  <si>
    <r>
      <t>II</t>
    </r>
    <r>
      <rPr>
        <b/>
        <sz val="12"/>
        <rFont val="Times New Roman"/>
        <family val="1"/>
      </rPr>
      <t>I.  TROŠKOVNIK           GRAĐEVINSKO-OBRTNIČKIH           RADOVA           S</t>
    </r>
  </si>
  <si>
    <t>III. A   TROŠKOVNIK GRAĐEVINSKO-OBRTNIČKIH RADOVA</t>
  </si>
  <si>
    <t>A 2. ZIDARSKI RADOVI</t>
  </si>
  <si>
    <t>A 4. STOLARSKI RADOVI</t>
  </si>
  <si>
    <r>
      <t xml:space="preserve">A </t>
    </r>
    <r>
      <rPr>
        <sz val="12"/>
        <rFont val="Times New Roman"/>
        <family val="1"/>
      </rPr>
      <t>8. BAZEN</t>
    </r>
  </si>
  <si>
    <r>
      <t>III. B</t>
    </r>
    <r>
      <rPr>
        <sz val="12"/>
        <rFont val="Times New Roman"/>
        <family val="1"/>
      </rPr>
      <t>.   TROŠKOVNIK ELEKTROINSTALACIJA</t>
    </r>
  </si>
  <si>
    <t>B 1.3.   RAZDJELNICI</t>
  </si>
  <si>
    <t>B 1.4.   RASVJETA</t>
  </si>
  <si>
    <t>B 1.5.   PREKIDAČI I PRIKJLUČNICE</t>
  </si>
  <si>
    <t>B 1.6.   ODIMLJAVANJE</t>
  </si>
  <si>
    <t>B 1.7.   GROMOBRAN I UZEMLJENJE</t>
  </si>
  <si>
    <t>B 1.8.   PROTUPOŽARNA SREDSTVA</t>
  </si>
  <si>
    <t>B 1.9.   ISPITIVANJA I ATESTI</t>
  </si>
  <si>
    <t>B 1.10. BAZEN</t>
  </si>
  <si>
    <t>III. C   TROŠKOVNIK STROJARSKIH INSTALACIJA</t>
  </si>
  <si>
    <t>C 1.6.   BAZEN</t>
  </si>
  <si>
    <t>III.  D   TROŠKOVNIK UNUTARNJE OPREME</t>
  </si>
  <si>
    <r>
      <rPr>
        <sz val="12"/>
        <rFont val="Times New Roman"/>
        <family val="1"/>
      </rPr>
      <t>1.   TROKREVETNA SOBA</t>
    </r>
  </si>
  <si>
    <r>
      <rPr>
        <sz val="12"/>
        <rFont val="Times New Roman"/>
        <family val="1"/>
      </rPr>
      <t>3.   OBITELJSKE SOBA</t>
    </r>
  </si>
  <si>
    <r>
      <rPr>
        <sz val="12"/>
        <rFont val="Times New Roman"/>
        <family val="1"/>
      </rPr>
      <t>4.   KUHINJA</t>
    </r>
  </si>
  <si>
    <r>
      <rPr>
        <sz val="12"/>
        <rFont val="Times New Roman"/>
        <family val="1"/>
      </rPr>
      <t>5.   AMBULANTA</t>
    </r>
  </si>
  <si>
    <r>
      <rPr>
        <sz val="12"/>
        <rFont val="Times New Roman"/>
        <family val="1"/>
      </rPr>
      <t>6.   PRAONA</t>
    </r>
  </si>
  <si>
    <r>
      <rPr>
        <sz val="12"/>
        <rFont val="Times New Roman"/>
        <family val="1"/>
      </rPr>
      <t>7.   POMOĆNE PROSTORIJE</t>
    </r>
  </si>
  <si>
    <r>
      <rPr>
        <sz val="12"/>
        <rFont val="Times New Roman"/>
        <family val="1"/>
      </rPr>
      <t>8.   BAZEN</t>
    </r>
  </si>
  <si>
    <t>III.         TROŠKOVNIK           GRAĐEVINSKO-OBRTNIČKIH           RADOVA           S</t>
  </si>
  <si>
    <r>
      <t xml:space="preserve">III. A                                                             </t>
    </r>
    <r>
      <rPr>
        <b/>
        <sz val="10"/>
        <rFont val="Times New Roman"/>
        <family val="1"/>
      </rPr>
      <t>GRAĐEVINSKO-OBRTNIČKI RADOVI</t>
    </r>
  </si>
  <si>
    <r>
      <t xml:space="preserve">A 1.1. </t>
    </r>
    <r>
      <rPr>
        <sz val="10"/>
        <rFont val="Times New Roman"/>
        <family val="1"/>
      </rPr>
      <t>Demontaža unutrašnje stolarije (vrata)</t>
    </r>
  </si>
  <si>
    <r>
      <t>A 1.2.</t>
    </r>
    <r>
      <rPr>
        <sz val="10"/>
        <rFont val="Times New Roman"/>
        <family val="1"/>
      </rPr>
      <t>Pažljiva demontaža postojećih sanitarnih elemenata.
Obračun paušalno</t>
    </r>
  </si>
  <si>
    <r>
      <t xml:space="preserve">A 1.3. </t>
    </r>
    <r>
      <rPr>
        <sz val="10"/>
        <rFont val="Times New Roman"/>
        <family val="1"/>
      </rPr>
      <t>Rušenje postojećih pregradnih zidova.
Obračun po m³ srušenog zida.</t>
    </r>
  </si>
  <si>
    <t>m³</t>
  </si>
  <si>
    <r>
      <t xml:space="preserve">A 1.4. </t>
    </r>
    <r>
      <rPr>
        <sz val="10"/>
        <rFont val="Times New Roman"/>
        <family val="1"/>
      </rPr>
      <t>Horizontalni i vertikalni transport šuta i drugog otpadnog materijala na gradski deponij uz čišćenje objekta u tijeku radova.
Obračun paušalno.</t>
    </r>
  </si>
  <si>
    <r>
      <t xml:space="preserve">A 1.5. </t>
    </r>
    <r>
      <rPr>
        <sz val="10"/>
        <rFont val="Times New Roman"/>
        <family val="1"/>
      </rPr>
      <t>Čišćenje objekta
(svih podova i zidova) nakon potpunog dovršenja svih radova,i odvoz
preostalog otpadnog materijala. Obračun paušalno.</t>
    </r>
  </si>
  <si>
    <t>komlet</t>
  </si>
  <si>
    <t>A 2.   ZIDARSKI RADOVI</t>
  </si>
  <si>
    <r>
      <t xml:space="preserve">A 2.1. </t>
    </r>
    <r>
      <rPr>
        <sz val="10"/>
        <rFont val="Times New Roman"/>
        <family val="1"/>
      </rPr>
      <t>Obrada vertikalnih i horizontalnih “špala” nakon rušenja postojećih pregradnih zidova, širine cca. 15 cm.
Obračun paušalno</t>
    </r>
  </si>
  <si>
    <r>
      <t xml:space="preserve">A. 2.2. </t>
    </r>
    <r>
      <rPr>
        <sz val="10"/>
        <rFont val="Times New Roman"/>
        <family val="1"/>
      </rPr>
      <t>Dobava i ugradnja unutarnjih pregradnih zidova debljine d=20 cm od ytonga. Stavka uključuje montažu,te eventualne dodatne armature, dobavu i ugradnju sitnozrnatog betona agregata 0-4 mm razreda tlačne čvrstoće C20/25, za ispunu,  te izradu premaza tankoslojnim mortom površine cijele konstrukcije. U svemu izvesti prema uputstvu isporučioca konstrukcije, sa svim radom i materijalom.
Stavka uključuje rubne horizontalne serklaže. Obračun po m³ izvedenog zida.</t>
    </r>
  </si>
  <si>
    <t xml:space="preserve"> m³ </t>
  </si>
  <si>
    <r>
      <t xml:space="preserve">A. 2.3. </t>
    </r>
    <r>
      <rPr>
        <sz val="10"/>
        <rFont val="Times New Roman"/>
        <family val="1"/>
      </rPr>
      <t>Žbukanje           unutarnjih           zidova, unutarnjom žbukom ytong. Obračun po m²  ožbukanog zida.</t>
    </r>
  </si>
  <si>
    <t>m²</t>
  </si>
  <si>
    <r>
      <t xml:space="preserve">A. 2.4. </t>
    </r>
    <r>
      <rPr>
        <sz val="10"/>
        <rFont val="Times New Roman"/>
        <family val="1"/>
      </rPr>
      <t xml:space="preserve">Zidarska pripomoć prilikom izvedbe raznih zanatskih radova i instalacija.
</t>
    </r>
    <r>
      <rPr>
        <sz val="10"/>
        <rFont val="Arial"/>
        <family val="2"/>
      </rPr>
      <t>-</t>
    </r>
    <r>
      <rPr>
        <sz val="10"/>
        <rFont val="Times New Roman"/>
        <family val="1"/>
      </rPr>
      <t xml:space="preserve">     stolarski radovi
</t>
    </r>
    <r>
      <rPr>
        <sz val="10"/>
        <rFont val="Arial"/>
        <family val="2"/>
      </rPr>
      <t>-</t>
    </r>
    <r>
      <rPr>
        <sz val="10"/>
        <rFont val="Times New Roman"/>
        <family val="1"/>
      </rPr>
      <t xml:space="preserve">     električna instalacija
</t>
    </r>
    <r>
      <rPr>
        <sz val="10"/>
        <rFont val="Arial"/>
        <family val="2"/>
      </rPr>
      <t>-</t>
    </r>
    <r>
      <rPr>
        <sz val="10"/>
        <rFont val="Times New Roman"/>
        <family val="1"/>
      </rPr>
      <t xml:space="preserve">     vodovodna instalacija
</t>
    </r>
    <r>
      <rPr>
        <sz val="10"/>
        <rFont val="Arial"/>
        <family val="2"/>
      </rPr>
      <t>-</t>
    </r>
    <r>
      <rPr>
        <sz val="10"/>
        <rFont val="Times New Roman"/>
        <family val="1"/>
      </rPr>
      <t xml:space="preserve">     kanalizacija
</t>
    </r>
    <r>
      <rPr>
        <sz val="10"/>
        <rFont val="Arial"/>
        <family val="2"/>
      </rPr>
      <t>-</t>
    </r>
    <r>
      <rPr>
        <sz val="10"/>
        <rFont val="Times New Roman"/>
        <family val="1"/>
      </rPr>
      <t xml:space="preserve">     klimatizacija i ventilacija</t>
    </r>
  </si>
  <si>
    <r>
      <rPr>
        <sz val="10"/>
        <rFont val="Times New Roman"/>
        <family val="1"/>
      </rPr>
      <t>UKUPNO ZIDARSKI RADOVI</t>
    </r>
  </si>
  <si>
    <t>A 3.  IZOLATERSKI RADOVI</t>
  </si>
  <si>
    <r>
      <t xml:space="preserve">A.3.1. </t>
    </r>
    <r>
      <rPr>
        <sz val="10"/>
        <rFont val="Times New Roman"/>
        <family val="1"/>
      </rPr>
      <t>Dobava i izrada zvučno-toplinske izolacije međukatne konstrukcije katova elastificiranim polistirenom d = 2x1 cm. Uključena i postava zvučnoizolacijske folije kao Ethafoam 222-E debljine 0,5 cm
sa preklopom min 10 cm, polaže se preko TI i podiže uz rubnu traku. Obračun po m² izolacije.</t>
    </r>
  </si>
  <si>
    <r>
      <t xml:space="preserve">A.3.2. </t>
    </r>
    <r>
      <rPr>
        <sz val="10"/>
        <rFont val="Times New Roman"/>
        <family val="1"/>
      </rPr>
      <t>Dobava i izrada hidroizolacije sanitarija. Uključena i postava PE folije debljine 0,02 cm sa preklopom od 30 cm, polaže se preko TI i podiže uz rubnu traku. Iznad estriha dodatni sloj hidroizolacije, polimer- cementni premaz kao PLASTIVO 200 (u dva sloja) d=0,2 cm. Obračun po m² hidroizolacije. Ovo samo ispod kupaonica</t>
    </r>
  </si>
  <si>
    <t>A 4.  STOLARSKI RADOVI</t>
  </si>
  <si>
    <t xml:space="preserve">A.4.1. Nabava i ugradba jednokrilnih unutarnjih pun vrata, glatkih, furniranih vrata na dovratniku, suha montaža. Predvidjeti gumene odbojnike. Boja vrata po izboru investitora. Vrata opremljena svim potrebnim okovom, bravom, štitnicima i kvakom.
Građevinske dim.   90x210                  </t>
  </si>
  <si>
    <t>A.4.2. Nabava i ugradba jednokrilnih unutarnjih pun vrata, glatkih, furniranih vrata na dovratniku, suha montaža. Predvidjeti gumene odbojnike. Boja vrata po izboru investitora. Vrata opremljena svim potrebnim okovom, bravom, štitnicima i kvakom.                                                Građevinske dim. 120x210</t>
  </si>
  <si>
    <r>
      <t>A.4.3.</t>
    </r>
    <r>
      <rPr>
        <sz val="10"/>
        <rFont val="Times New Roman"/>
        <family val="1"/>
      </rPr>
      <t>Nabava i ugradba jednokrilnih unutarnjih glatkih vrata na dovratniku, suha montaža. Predvidjeti gumene odbojnike. Boja vrata po izboru investitora. Vrata opremljena svim potrebnim okovom, bravom, štitnicima i kvakom.
Građevinske dim. 75x210</t>
    </r>
  </si>
  <si>
    <r>
      <t xml:space="preserve">A.4.4. </t>
    </r>
    <r>
      <rPr>
        <sz val="10"/>
        <rFont val="Times New Roman"/>
        <family val="1"/>
      </rPr>
      <t>Nabava i ugradba kazete za jednokrilna klizna vrata.</t>
    </r>
  </si>
  <si>
    <t>A 5.   KERAMIČARSKI RADOVI</t>
  </si>
  <si>
    <r>
      <t xml:space="preserve">A.5.1. </t>
    </r>
    <r>
      <rPr>
        <sz val="10"/>
        <rFont val="Times New Roman"/>
        <family val="1"/>
      </rPr>
      <t>Dobava i postava keramičkih pločica na jepilo na podovima. Fuge se zatvaraju masom za fugiranje. U stavku uračunati i ugradnju kutnih PVC letvica. Veličina i boja keramičkih pločica po izboru investitora.
Obračun po m² poda.</t>
    </r>
  </si>
  <si>
    <t xml:space="preserve">m² </t>
  </si>
  <si>
    <r>
      <t xml:space="preserve">A.5.2. </t>
    </r>
    <r>
      <rPr>
        <sz val="10"/>
        <rFont val="Times New Roman"/>
        <family val="1"/>
      </rPr>
      <t>Dobava i postava sokla  na ljepilo na podu. Sokl visine 10 cm. Fuge se zatvaraju masom za fugiranje. U stavku uračunati i ugradnju kutnih PVC letvica. Veličina i boja keramičkih pločica po izboru investitora. Obračun po m</t>
    </r>
    <r>
      <rPr>
        <vertAlign val="superscript"/>
        <sz val="7"/>
        <rFont val="Times New Roman"/>
        <family val="1"/>
      </rPr>
      <t xml:space="preserve">I </t>
    </r>
    <r>
      <rPr>
        <sz val="10"/>
        <rFont val="Times New Roman"/>
        <family val="1"/>
      </rPr>
      <t>sokla.</t>
    </r>
  </si>
  <si>
    <r>
      <t xml:space="preserve">A.5.3. </t>
    </r>
    <r>
      <rPr>
        <sz val="10"/>
        <rFont val="Times New Roman"/>
        <family val="1"/>
      </rPr>
      <t>Dobava i postava keramičkih pločica na ljepilo na zidove sanitarija do visine 2 m. U stavku uračunati i ugradnju kutnih PVC letvica na uglovima zidova te potrebna silikoniranja u mokrim čvorovima. Fuge se zatvaraju masom za fugiranje. Veličina i boja keramičkih  pločica po izboru investitora. Obračun po m² zida.</t>
    </r>
  </si>
  <si>
    <t>A 6.   GIPSKARTONSKI RADOVI</t>
  </si>
  <si>
    <r>
      <t xml:space="preserve">A.6.1. </t>
    </r>
    <r>
      <rPr>
        <sz val="10"/>
        <rFont val="Times New Roman"/>
        <family val="1"/>
      </rPr>
      <t>Dobava i izrada pregradnog zida debljine 100 i 160 mm, dvostruka metalna potkonstrukcija obložena obostrano dvostrukim gips kartonskim pločama 12,5 mm, sistem Knauf. Pregradni zid izraditi od pocinčanih profila CW 100/06, postaviti kamenu vunu debljine 2×5cm mm sa zračnim slojem od 0,5 cm i obložiti dvostrukim gips kartonskim pločama, po projektu i uputstvu proizvođača. Sastave obraditi glet masom i bandažnim trakama po uputstvu projektanta. U cijenu ulazi i radna skela. Predvidjeti i ugradnju PVC kutova.
Obračun po m² postavljenog zida.</t>
    </r>
  </si>
  <si>
    <t>A 7.  SOBOSLIKARSKI I LIČILAČKI RADOVI</t>
  </si>
  <si>
    <r>
      <t xml:space="preserve">A.7.1. </t>
    </r>
    <r>
      <rPr>
        <sz val="10"/>
        <rFont val="Times New Roman"/>
        <family val="1"/>
      </rPr>
      <t>Bojanje unutrašnjih zidnih ploha poludisperzivnim bojama , u dva premazasa svim potrebnim brušenjima, gletanjima te čišćenjem i otprašivanjem podloge i impregnacijom. Boja u dogovoru s Investitorom.</t>
    </r>
  </si>
  <si>
    <r>
      <t xml:space="preserve">A.7.2. </t>
    </r>
    <r>
      <rPr>
        <sz val="10"/>
        <rFont val="Times New Roman"/>
        <family val="1"/>
      </rPr>
      <t>Bojanje unutrašnjih stropnih ploha poludisperzivnim bojama, u dva premaza sa svim potrebnim brušenjima, gletanjima te čišćenjem i otprašivanjem podloge i impregnacijom.Boja u dogovoru s investitorom.</t>
    </r>
  </si>
  <si>
    <t>A 8.   BAZEN</t>
  </si>
  <si>
    <r>
      <t xml:space="preserve">A.8.1. </t>
    </r>
    <r>
      <rPr>
        <sz val="10"/>
        <rFont val="Times New Roman"/>
        <family val="1"/>
      </rPr>
      <t>Široki strojni iskop zemlje za izvedbu bazena cca 2 m dubine.Obračun po Obračun po m3  izvedenog iskopa zemlje.</t>
    </r>
  </si>
  <si>
    <r>
      <t xml:space="preserve">A.8.2. </t>
    </r>
    <r>
      <rPr>
        <sz val="10"/>
        <rFont val="Times New Roman"/>
        <family val="1"/>
      </rPr>
      <t>Iskop terena za upojni bunar s odvozom viška materijala. Dimenzije upojnog bunara DxŠxV:</t>
    </r>
  </si>
  <si>
    <r>
      <t xml:space="preserve">A.8.3. </t>
    </r>
    <r>
      <rPr>
        <sz val="10"/>
        <rFont val="Times New Roman"/>
        <family val="1"/>
      </rPr>
      <t>Priprema tampona za drenažu od nabijenog šljunka veličine zrna 25 – 50 mm debljine 20 cm na mjestu izgradnje bazena, betonske strojarnice i temelja za strojarnicu u stakloplastici</t>
    </r>
  </si>
  <si>
    <r>
      <t xml:space="preserve">A.8.4. </t>
    </r>
    <r>
      <rPr>
        <sz val="10"/>
        <rFont val="Times New Roman"/>
        <family val="1"/>
      </rPr>
      <t>Izrada AB školjke bazena (rad i materijal), marka betona MB 30 vodonepropusni, šalovanje, debljina ploče i zidova 20 cm, mreža u dvije zone Q 335. Spojeve zidova i temeljne ploče izvesti sa samobubredom trakom.</t>
    </r>
  </si>
  <si>
    <r>
      <rPr>
        <sz val="10"/>
        <rFont val="Times New Roman"/>
        <family val="1"/>
      </rPr>
      <t>komplet</t>
    </r>
  </si>
  <si>
    <r>
      <t xml:space="preserve">A.8.5. </t>
    </r>
    <r>
      <rPr>
        <sz val="10"/>
        <rFont val="Times New Roman"/>
        <family val="1"/>
      </rPr>
      <t>Polaganje drenažne cijevi promjera 125 mm omotane u filc oko bazena do pozicije upojnog bunara</t>
    </r>
  </si>
  <si>
    <r>
      <t xml:space="preserve">A8.6. </t>
    </r>
    <r>
      <rPr>
        <sz val="10"/>
        <rFont val="Times New Roman"/>
        <family val="1"/>
      </rPr>
      <t>Polaganje kanalizacijske cijevi promjera 75 ili 100 mm u blagom padu od pozicije strojarnice do pozicije dna upojnog bunara koji je ispod temeljne ploče bazena ili pozicije drenažne cijevi</t>
    </r>
  </si>
  <si>
    <r>
      <t xml:space="preserve">A.8.7. </t>
    </r>
    <r>
      <rPr>
        <sz val="10"/>
        <rFont val="Times New Roman"/>
        <family val="1"/>
      </rPr>
      <t>Izrada posteljice za drenažnu cijev oko bazena i posteljice za bazenske cijevi od bazena do pozicije strojarnice</t>
    </r>
  </si>
  <si>
    <r>
      <t xml:space="preserve">A.8.8. </t>
    </r>
    <r>
      <rPr>
        <sz val="10"/>
        <rFont val="Times New Roman"/>
        <family val="1"/>
      </rPr>
      <t>Montaža toplinske izolacije od stiropora debljine 5 cm na vanjskoj strani bazena s gletanjem mrežicom</t>
    </r>
  </si>
  <si>
    <r>
      <t xml:space="preserve">A.8.9. </t>
    </r>
    <r>
      <rPr>
        <sz val="10"/>
        <rFont val="Times New Roman"/>
        <family val="1"/>
      </rPr>
      <t>Hidroizolacija betonske školjke i toplinske izolacije izvana</t>
    </r>
  </si>
  <si>
    <r>
      <t xml:space="preserve">A.8.10 </t>
    </r>
    <r>
      <rPr>
        <sz val="10"/>
        <rFont val="Times New Roman"/>
        <family val="1"/>
      </rPr>
      <t>Montaža čepidaste drenažne folije na betonsku školjku</t>
    </r>
  </si>
  <si>
    <r>
      <t xml:space="preserve">A.8.11. </t>
    </r>
    <r>
      <rPr>
        <sz val="10"/>
        <rFont val="Times New Roman"/>
        <family val="1"/>
      </rPr>
      <t>Zatrpavanje upojnog bunara drenažnim materijalom</t>
    </r>
  </si>
  <si>
    <r>
      <t xml:space="preserve">A.8.12. </t>
    </r>
    <r>
      <rPr>
        <sz val="10"/>
        <rFont val="Times New Roman"/>
        <family val="1"/>
      </rPr>
      <t>Zatrpavanje iskopa oko bazena drenažnim materijalom</t>
    </r>
  </si>
  <si>
    <r>
      <t xml:space="preserve">A.8.13. </t>
    </r>
    <r>
      <rPr>
        <sz val="10"/>
        <rFont val="Times New Roman"/>
        <family val="1"/>
      </rPr>
      <t>Izrada strojarnice u betonskoj izvedbi po specifikaciji u nastavku s toplinskom i hidroizolacijom</t>
    </r>
  </si>
  <si>
    <r>
      <t xml:space="preserve">A.8.14. </t>
    </r>
    <r>
      <rPr>
        <sz val="10"/>
        <rFont val="Times New Roman"/>
        <family val="1"/>
      </rPr>
      <t>Betoniranje temelja za strojarnicu u stakloplastici. Dimenzija temelja: D x Š x V: 120 x 120 x 10 cm. Temelj se nalazi na dubini od 96 cm (mjereno od gotovog poda do gornje površine temelja) prema specifikaciji u prilogu.</t>
    </r>
  </si>
  <si>
    <r>
      <t xml:space="preserve">A.8.15. </t>
    </r>
    <r>
      <rPr>
        <sz val="10"/>
        <rFont val="Times New Roman"/>
        <family val="1"/>
      </rPr>
      <t>Gletanje unutrašnjosti betonske školjke (ukoliko se betoniranjem može postići zadovoljavajuća glatkoća unutrašnjosti betonske školjke, može se i beton pobrusiti, a nedostaci pogletati) i gornjeg ruba betona. Gornja površina betonske školjke mora biti vodoravna i glatka po cijelom opsegu, a brid izveden fasadnom lajsnom za izvođenje bridova metalnom ili plastičnom.</t>
    </r>
  </si>
  <si>
    <r>
      <t xml:space="preserve">A.8.16. </t>
    </r>
    <r>
      <rPr>
        <sz val="10"/>
        <rFont val="Times New Roman"/>
        <family val="1"/>
      </rPr>
      <t>Postavljanje finalne obloge bazena</t>
    </r>
  </si>
  <si>
    <r>
      <t xml:space="preserve">A.8.17. </t>
    </r>
    <r>
      <rPr>
        <sz val="10"/>
        <rFont val="Times New Roman"/>
        <family val="1"/>
      </rPr>
      <t>Postavljane deckinga (termo tretiranog drva)  oko bazena</t>
    </r>
  </si>
  <si>
    <r>
      <t xml:space="preserve">A.8.18. </t>
    </r>
    <r>
      <rPr>
        <sz val="10"/>
        <rFont val="Times New Roman"/>
        <family val="1"/>
      </rPr>
      <t>Postavljanje tuša uz bazen</t>
    </r>
  </si>
  <si>
    <r>
      <rPr>
        <sz val="10"/>
        <rFont val="Times New Roman"/>
        <family val="1"/>
      </rPr>
      <t>UKUPNO BAZEN</t>
    </r>
  </si>
  <si>
    <r>
      <t xml:space="preserve">A.2. </t>
    </r>
    <r>
      <rPr>
        <sz val="10"/>
        <rFont val="Times New Roman"/>
        <family val="1"/>
      </rPr>
      <t>UKUPNO ZIDARSKI RADOVI</t>
    </r>
  </si>
  <si>
    <t>A.5. UKUPNO KERAMIČARSKI RADOVI</t>
  </si>
  <si>
    <r>
      <t xml:space="preserve">A.6. </t>
    </r>
    <r>
      <rPr>
        <sz val="10"/>
        <rFont val="Times New Roman"/>
        <family val="1"/>
      </rPr>
      <t>UKUPNO GIPSKARTONSKI RADOVI</t>
    </r>
  </si>
  <si>
    <r>
      <t xml:space="preserve">A.7. </t>
    </r>
    <r>
      <rPr>
        <sz val="10"/>
        <rFont val="Times New Roman"/>
        <family val="1"/>
      </rPr>
      <t>UKUPNO SOBOSLIKARSKI I LIČILAČKI RADOVI</t>
    </r>
  </si>
  <si>
    <r>
      <t xml:space="preserve">A.8. </t>
    </r>
    <r>
      <rPr>
        <sz val="10"/>
        <rFont val="Times New Roman"/>
        <family val="1"/>
      </rPr>
      <t>UKUPNO BAZEN</t>
    </r>
  </si>
  <si>
    <t>III.A. SVEUKUPNO GRAĐEVINSKO OBRTNIČKI RADOVI</t>
  </si>
  <si>
    <t>B 1.5.   PREKIDAČI I PRIKLJUČNICE</t>
  </si>
  <si>
    <r>
      <t xml:space="preserve">III. B 1.                                                            </t>
    </r>
    <r>
      <rPr>
        <b/>
        <sz val="10"/>
        <rFont val="Times New Roman"/>
        <family val="1"/>
      </rPr>
      <t>ELEKTROINSTALACIJA JAKA STRUJA</t>
    </r>
  </si>
  <si>
    <r>
      <rPr>
        <b/>
        <sz val="10"/>
        <color rgb="FF000000"/>
        <rFont val="Times New Roman"/>
        <family val="1"/>
        <charset val="238"/>
      </rPr>
      <t>B.1.1.10 Kabel NYY 5x4 mm² u CS cijevi Ø32mm</t>
    </r>
    <r>
      <rPr>
        <sz val="10"/>
        <color rgb="FF000000"/>
        <rFont val="Times New Roman"/>
        <family val="1"/>
        <charset val="238"/>
      </rPr>
      <t xml:space="preserve">
Kabeli se polažu djelom u betonu, dijelom na trasi, te po potrebi u PNT cijevima , potrebno je uračunati sav sitni montažni materijal.</t>
    </r>
  </si>
  <si>
    <r>
      <rPr>
        <b/>
        <sz val="10"/>
        <color rgb="FF000000"/>
        <rFont val="Times New Roman"/>
        <family val="1"/>
        <charset val="238"/>
      </rPr>
      <t>B.1.1.11 Kabel NYY 5x6 mm² u CS cijevi Ø32mm</t>
    </r>
    <r>
      <rPr>
        <sz val="10"/>
        <color rgb="FF000000"/>
        <rFont val="Times New Roman"/>
        <family val="1"/>
        <charset val="238"/>
      </rPr>
      <t xml:space="preserve">
Kabeli se polažu djelom u betonu, dijelom na trasi, te po potrebi u PNT cijevima , potrebno je uračunati sav sitni montažni materijal.</t>
    </r>
  </si>
  <si>
    <r>
      <rPr>
        <b/>
        <sz val="10"/>
        <color rgb="FF000000"/>
        <rFont val="Times New Roman"/>
        <family val="1"/>
        <charset val="238"/>
      </rPr>
      <t>B.1.1.12 Kabel NYY 5x10 mm² u CS cijevi Ø40mm</t>
    </r>
    <r>
      <rPr>
        <sz val="10"/>
        <color rgb="FF000000"/>
        <rFont val="Times New Roman"/>
        <family val="1"/>
        <charset val="238"/>
      </rPr>
      <t xml:space="preserve">
Kabeli se polažu djelom u betonu, dijelom na trasi, te po potrebi u PNT cijevima , potrebno je uračunati sav sitni montažni materijal.</t>
    </r>
  </si>
  <si>
    <r>
      <rPr>
        <b/>
        <sz val="10"/>
        <color rgb="FF000000"/>
        <rFont val="Times New Roman"/>
        <family val="1"/>
        <charset val="238"/>
      </rPr>
      <t>B.1.1.13 Kabel NYY 5x16 mm² u CS cijevi Ø50mm</t>
    </r>
    <r>
      <rPr>
        <sz val="10"/>
        <color rgb="FF000000"/>
        <rFont val="Times New Roman"/>
        <family val="1"/>
        <charset val="238"/>
      </rPr>
      <t xml:space="preserve">
Kabeli se polažu djelom u betonu, dijelom na trasi, te po potrebi u PNT cijevima , potrebno je uračunati sav sitni montažni materijal.</t>
    </r>
  </si>
  <si>
    <t>B.1.3 RAZDJELNICI</t>
  </si>
  <si>
    <r>
      <t xml:space="preserve">B.1.3.1 Razvodni ormar GRP
</t>
    </r>
    <r>
      <rPr>
        <sz val="9"/>
        <rFont val="Times New Roman"/>
        <family val="1"/>
        <charset val="238"/>
      </rPr>
      <t>'Nagradnog razdjelnika dim. VxŠxD 1830x1190x250mm od dekapiranog lima, tip kao Prisma G. Razdjelnik treba biti sukladan normi HRN IEC  61439. Sva u urgađena oprema u ormaru je  od proizvođača  Schenider Electric. Potrebno predvidjeti 20% rezervnog prostora u svrhu budućih nadogradnji.Sklopna oprema je 15 kA.
U ploču je ugrađena sljedeća oprema:</t>
    </r>
    <r>
      <rPr>
        <sz val="10"/>
        <rFont val="Times New Roman"/>
        <family val="1"/>
        <charset val="238"/>
      </rPr>
      <t xml:space="preserve">
</t>
    </r>
    <r>
      <rPr>
        <b/>
        <sz val="8"/>
        <rFont val="Times New Roman"/>
        <family val="1"/>
        <charset val="238"/>
      </rPr>
      <t xml:space="preserve">DOVOD  
</t>
    </r>
    <r>
      <rPr>
        <sz val="8"/>
        <rFont val="Times New Roman"/>
        <family val="1"/>
        <charset val="238"/>
      </rPr>
      <t xml:space="preserve">rastavna sklopka s visokučunskim rastalnim osiguračima 120A/3p kom 1
odvodnik prenapona SPD tip 1, tip kao Master iPRD1 kom 1
rastavna sklopka s visokučunskim rastalnim osiguračima 160A/3p kom 2
mjesto za komobi brojilo i ostalu potrebnu opremu (isporučuje HEP) kom 1
NN sklopka NSX160B sa svom potrebnom opremom za daljinsko isključenje kom 1
</t>
    </r>
    <r>
      <rPr>
        <b/>
        <sz val="8"/>
        <rFont val="Times New Roman"/>
        <family val="1"/>
        <charset val="238"/>
      </rPr>
      <t xml:space="preserve">ODVOD  
</t>
    </r>
    <r>
      <rPr>
        <sz val="8"/>
        <rFont val="Times New Roman"/>
        <family val="1"/>
        <charset val="238"/>
      </rPr>
      <t xml:space="preserve">automatski osigurač C6A/1P kom 1
automatski osigurač C10A/1P kom 5
automatski osigurač C16A/1P kom 8
automatski osigurač C25A/1P kom 1
automatski osigurač C25A/3P kom 8
automatski osigurač C40A/3P kom 1
Komplet sa ožićenjem, Cu sabirnicama, natpisnim pločicama i ostalim sitnim spojnim i montažnim materijalom uključivo s originalnim  nosačima sabirnica, tipskim stezaljkama, natpisnim pločicama, pokrovnom pločom, vratima s bravicom paušal 
</t>
    </r>
    <r>
      <rPr>
        <sz val="10"/>
        <rFont val="Times New Roman"/>
        <family val="1"/>
        <charset val="238"/>
      </rPr>
      <t xml:space="preserve">
</t>
    </r>
    <r>
      <rPr>
        <b/>
        <sz val="10"/>
        <rFont val="Times New Roman"/>
        <family val="1"/>
        <charset val="238"/>
      </rPr>
      <t xml:space="preserve">
</t>
    </r>
  </si>
  <si>
    <r>
      <t xml:space="preserve">B.1.3.2 Razvodni ormar RP-1
</t>
    </r>
    <r>
      <rPr>
        <sz val="9"/>
        <rFont val="Times New Roman"/>
        <family val="1"/>
        <charset val="238"/>
      </rPr>
      <t>Dobava, montaža i spajanje razvodnog ormara, dimenzija dim. VxŠxD 780x555x157mm od dekapiranog lima, tip kao Prisma Pack. Razdjelnik treba biti sukladan normi HRN IEC 61439. Sva u ugrađena oprema u ormaru je  od proizvođača  Schenider Electric. Potrebno predvidjeti 20% rezervnog prostora u svrhu budućih nadogradnji.Sklopna oprema je 15 kA.
U ploču je ugrađena sljedeća oprema:</t>
    </r>
    <r>
      <rPr>
        <sz val="10"/>
        <rFont val="Times New Roman"/>
        <family val="1"/>
        <charset val="238"/>
      </rPr>
      <t xml:space="preserve">
</t>
    </r>
    <r>
      <rPr>
        <b/>
        <sz val="8"/>
        <rFont val="Times New Roman"/>
        <family val="1"/>
        <charset val="238"/>
      </rPr>
      <t xml:space="preserve">DOVOD  </t>
    </r>
    <r>
      <rPr>
        <sz val="8"/>
        <rFont val="Times New Roman"/>
        <family val="1"/>
        <charset val="238"/>
      </rPr>
      <t xml:space="preserve">
odvodnik prenapona tip 2, 1+N, tip kao Master PF40 kom 1
FID sklopka 40A, 30mA /2P  kom 1
automatski osigurač B10A/1P kom 2
automatski osigurač C10A/1P kom 2
automatski osigurač C16A/1P kom 8
motorna zaštitna sklopka MP ,25A/2P kom 1
sklopnik 2NO/12A/230V bešumni         kom 2
Komplet sa ožićenjem, Cu sabirnicama, natpisnim pločicama i ostalim sitnim spojnim i montažnim materijalom uključivo s originalnim  nosačima sabirnica, tipskim stezaljkama, natpisnim pločicama, pokrovnom pločom, vratima s bravicom paušal 
</t>
    </r>
    <r>
      <rPr>
        <sz val="10"/>
        <rFont val="Times New Roman"/>
        <family val="1"/>
        <charset val="238"/>
      </rPr>
      <t xml:space="preserve">
</t>
    </r>
    <r>
      <rPr>
        <b/>
        <sz val="10"/>
        <rFont val="Times New Roman"/>
        <family val="1"/>
        <charset val="238"/>
      </rPr>
      <t xml:space="preserve">
</t>
    </r>
  </si>
  <si>
    <r>
      <t xml:space="preserve">B.1.3.3 Razvodni ormar RS-Z
</t>
    </r>
    <r>
      <rPr>
        <sz val="9"/>
        <rFont val="Times New Roman"/>
        <family val="1"/>
        <charset val="238"/>
      </rPr>
      <t>Dobava, montaža i spajanje razvodnog ormara, dimenzija dim. VxŠxD 780x555x157mm od dekapiranog lima, tip kao Prisma Pack. Razdjelnik treba biti sukladan normi HRN IEC 61439. Sva u ugrađena oprema u ormaru je  od proizvođača  Schenider Electric. Potrebno predvidjeti 20% rezervnog prostora u svrhu budućih nadogradnji.Sklopna oprema je 15 kA.
U ploču je ugrađena sljedeća oprema:</t>
    </r>
    <r>
      <rPr>
        <sz val="10"/>
        <rFont val="Times New Roman"/>
        <family val="1"/>
        <charset val="238"/>
      </rPr>
      <t xml:space="preserve">
</t>
    </r>
    <r>
      <rPr>
        <b/>
        <sz val="8"/>
        <rFont val="Times New Roman"/>
        <family val="1"/>
        <charset val="238"/>
      </rPr>
      <t xml:space="preserve">DOVOD  
</t>
    </r>
    <r>
      <rPr>
        <sz val="8"/>
        <rFont val="Times New Roman"/>
        <family val="1"/>
        <charset val="238"/>
      </rPr>
      <t xml:space="preserve">odvodnik prenapona tip 2, 1+N, tip kao Master PF40                                                     kom 1
automatski osigurač B10A/1P                kom 3
KZS sklopka 30mA C16A/2P                kom 7
motorna zaštitna sklopka MP ,25A/2P  kom 4
Komplet sa ožićenjem, Cu sabirnicama, natpisnim pločicama i ostalim sitnim spojnim i montažnim materijalom uključivo s originalnim  nosačima sabirnica, tipskim stezaljkama, natpisnim pločicama, pokrovnom pločom, vratima s bravicom paušal 
</t>
    </r>
    <r>
      <rPr>
        <sz val="10"/>
        <rFont val="Times New Roman"/>
        <family val="1"/>
        <charset val="238"/>
      </rPr>
      <t xml:space="preserve">
</t>
    </r>
    <r>
      <rPr>
        <b/>
        <sz val="10"/>
        <rFont val="Times New Roman"/>
        <family val="1"/>
        <charset val="238"/>
      </rPr>
      <t xml:space="preserve">
</t>
    </r>
  </si>
  <si>
    <r>
      <t xml:space="preserve">B.1.3.4 Razvodni ormar  RP-PR
</t>
    </r>
    <r>
      <rPr>
        <sz val="9"/>
        <rFont val="Times New Roman"/>
        <family val="1"/>
        <charset val="238"/>
      </rPr>
      <t>Dobava, montaža i spajanje razvodnog ormara, dimenzija dim. VxŠxD 780x555x157mm od dekapiranog lima, tip kao Prisma Pack. Razdjelnik treba biti sukladan normi HRN IEC 61439. Sva u ugrađena oprema u ormaru je  od proizvođača  Schenider Electric. Potrebno predvidjeti 20% rezervnog prostora u svrhu budućih nadogradnji.Sklopna oprema je 15 kA.
U ploču je ugrađena sljedeća oprema:</t>
    </r>
    <r>
      <rPr>
        <sz val="10"/>
        <rFont val="Times New Roman"/>
        <family val="1"/>
        <charset val="238"/>
      </rPr>
      <t xml:space="preserve">
</t>
    </r>
    <r>
      <rPr>
        <b/>
        <sz val="8"/>
        <rFont val="Times New Roman"/>
        <family val="1"/>
        <charset val="238"/>
      </rPr>
      <t xml:space="preserve">DOVOD  </t>
    </r>
    <r>
      <rPr>
        <sz val="8"/>
        <rFont val="Times New Roman"/>
        <family val="1"/>
        <charset val="238"/>
      </rPr>
      <t xml:space="preserve">
odvodnik prenapona tip 2, 1+N, tip kao Master PF40                                      kom 1
grebenasta sklopka 40A          kom 1
automatski osigurač B10A/1P kom 2
KZS sklopka 30mA C16A/2P kom 5
Komplet sa ožićenjem, Cu sabirnicama, natpisnim pločicama i ostalim sitnim spojnim i montažnim materijalom uključivo s originalnim  nosačima sabirnica, tipskim stezaljkama, natpisnim pločicama, pokrovnom pločom, vratima s bravicom paušal 
</t>
    </r>
    <r>
      <rPr>
        <sz val="10"/>
        <rFont val="Times New Roman"/>
        <family val="1"/>
        <charset val="238"/>
      </rPr>
      <t xml:space="preserve">
</t>
    </r>
    <r>
      <rPr>
        <b/>
        <sz val="10"/>
        <rFont val="Times New Roman"/>
        <family val="1"/>
        <charset val="238"/>
      </rPr>
      <t xml:space="preserve">
</t>
    </r>
  </si>
  <si>
    <r>
      <t xml:space="preserve">B.1.3.5 Razvodni ormar  RP-2
</t>
    </r>
    <r>
      <rPr>
        <sz val="9"/>
        <rFont val="Times New Roman"/>
        <family val="1"/>
        <charset val="238"/>
      </rPr>
      <t>Dobava, montaža i spajanje razvodnog ormara, dimenzija dim. VxŠxD 780x555x157mm od dekapiranog lima, tip kao Prisma Pack. Razdjelnik treba biti sukladan normi HRN IEC 61439. Sva u ugrađena oprema u ormaru je  od proizvođača  Schenider Electric. Potrebno predvidjeti 20% rezervnog prostora u svrhu budućih nadogradnji.Sklopna oprema je 15 kA.
U ploču je ugrađena sljedeća oprema:</t>
    </r>
    <r>
      <rPr>
        <sz val="10"/>
        <rFont val="Times New Roman"/>
        <family val="1"/>
        <charset val="238"/>
      </rPr>
      <t xml:space="preserve">
</t>
    </r>
    <r>
      <rPr>
        <b/>
        <sz val="8"/>
        <rFont val="Times New Roman"/>
        <family val="1"/>
        <charset val="238"/>
      </rPr>
      <t xml:space="preserve">ODVOD </t>
    </r>
    <r>
      <rPr>
        <sz val="8"/>
        <rFont val="Times New Roman"/>
        <family val="1"/>
        <charset val="238"/>
      </rPr>
      <t xml:space="preserve"> 
odvodnik prenapona tip 2, 1+N, tip kao Master PF40                                        kom 1
FID sklopka 40A, 30mA /2P   kom 1
automatski osigurač B10A/1P  kom 2
automatski osigurač C10A/1P  kom 2
automatski osigurač C16A/1P  kom 9
motorna zaštitna sklopka MP ,25A/2P kom 1
sklopnik 2NO/12A/230V bešumni  kom 1
Komplet sa ožićenjem, Cu sabirnicama, natpisnim pločicama i ostalim sitnim spojnim i montažnim materijalom uključivo s originalnim  nosačima sabirnica, tipskim stezaljkama, natpisnim pločicama, pokrovnom pločom, vratima s bravicom paušal 
</t>
    </r>
    <r>
      <rPr>
        <sz val="10"/>
        <rFont val="Times New Roman"/>
        <family val="1"/>
        <charset val="238"/>
      </rPr>
      <t xml:space="preserve">
</t>
    </r>
    <r>
      <rPr>
        <b/>
        <sz val="10"/>
        <rFont val="Times New Roman"/>
        <family val="1"/>
        <charset val="238"/>
      </rPr>
      <t xml:space="preserve">
</t>
    </r>
  </si>
  <si>
    <r>
      <t xml:space="preserve">B.1.3.6 Razvodni ormar  RP-AMB
</t>
    </r>
    <r>
      <rPr>
        <sz val="9"/>
        <rFont val="Times New Roman"/>
        <family val="1"/>
        <charset val="238"/>
      </rPr>
      <t>Dobava, montaža i spajanje razvodnog ormara, dimenzija dim. VxŠxD 780x555x157mm od dekapiranog lima, tip kao Prisma Pack. Razdjelnik treba biti sukladan normi HRN IEC 61439. Sva u ugrađena oprema u ormaru je  od proizvođača  Schenider Electric. Potrebno predvidjeti 20% rezervnog prostora u svrhu budućih nadogradnji.Sklopna oprema je 15 kA.
U ploču je ugrađena sljedeća oprema:</t>
    </r>
    <r>
      <rPr>
        <sz val="10"/>
        <rFont val="Times New Roman"/>
        <family val="1"/>
        <charset val="238"/>
      </rPr>
      <t xml:space="preserve">
</t>
    </r>
    <r>
      <rPr>
        <b/>
        <sz val="8"/>
        <rFont val="Times New Roman"/>
        <family val="1"/>
        <charset val="238"/>
      </rPr>
      <t xml:space="preserve">ODVOD </t>
    </r>
    <r>
      <rPr>
        <sz val="8"/>
        <rFont val="Times New Roman"/>
        <family val="1"/>
        <charset val="238"/>
      </rPr>
      <t xml:space="preserve"> 
odvodnik prenapona tip 2, 1+N, tip kao Master PF40                                         kom 1
grebenasta sklopka 40A             kom 1
automatski osigurač B10A/1P    kom 2
KZS sklopka 30mA C16A/2P    kom 8
Komplet sa ožićenjem, Cu sabirnicama, natpisnim pločicama i ostalim sitnim spojnim i montažnim materijalom uključivo s originalnim  nosačima sabirnica, tipskim stezaljkama, natpisnim pločicama, pokrovnom pločom, vratima s bravicom paušal 
</t>
    </r>
    <r>
      <rPr>
        <sz val="10"/>
        <rFont val="Times New Roman"/>
        <family val="1"/>
        <charset val="238"/>
      </rPr>
      <t xml:space="preserve">
</t>
    </r>
    <r>
      <rPr>
        <b/>
        <sz val="10"/>
        <rFont val="Times New Roman"/>
        <family val="1"/>
        <charset val="238"/>
      </rPr>
      <t xml:space="preserve">
</t>
    </r>
  </si>
  <si>
    <r>
      <t xml:space="preserve">B.1.3.6 Razvodni ormar  RS-1
</t>
    </r>
    <r>
      <rPr>
        <sz val="9"/>
        <rFont val="Times New Roman"/>
        <family val="1"/>
        <charset val="238"/>
      </rPr>
      <t>Dobava, montaža i spajanje razvodnog ormara, dimenzija dim. VxŠxD 780x555x157mm od dekapiranog lima, tip kao Prisma Pack. Razdjelnik treba biti sukladan normi HRN IEC 61439. Sva u ugrađena oprema u ormaru je  od proizvođača  Schenider Electric. Potrebno predvidjeti 20% rezervnog prostora u svrhu budućih nadogradnji.Sklopna oprema je 15 kA.
U ploču je ugrađena sljedeća oprema:</t>
    </r>
    <r>
      <rPr>
        <sz val="10"/>
        <rFont val="Times New Roman"/>
        <family val="1"/>
        <charset val="238"/>
      </rPr>
      <t xml:space="preserve">
</t>
    </r>
    <r>
      <rPr>
        <b/>
        <sz val="8"/>
        <rFont val="Times New Roman"/>
        <family val="1"/>
        <charset val="238"/>
      </rPr>
      <t xml:space="preserve">ODVOD </t>
    </r>
    <r>
      <rPr>
        <sz val="8"/>
        <rFont val="Times New Roman"/>
        <family val="1"/>
        <charset val="238"/>
      </rPr>
      <t xml:space="preserve"> 
odvodnik prenapona tip 2, 1+N, tip kao Master PF40                                        kom 1
FID sklopka 40A, 30mA /2P    kom 1
automatski osigurač B10A/1P   kom 2
automatski osigurač C10A/1P   kom 2
automatski osigurač C16A/1P   kom 4
motorna zaštitna sklopka MP ,25A/2P kom 1
sklopnik 2NO/12A/230V bešumni         kom 1
Komplet sa ožićenjem, Cu sabirnicama, natpisnim pločicama i ostalim sitnim spojnim i montažnim materijalom uključivo s originalnim  nosačima sabirnica, tipskim stezaljkama, natpisnim pločicama, pokrovnom pločom, vratima s bravicom paušal 
</t>
    </r>
    <r>
      <rPr>
        <sz val="10"/>
        <rFont val="Times New Roman"/>
        <family val="1"/>
        <charset val="238"/>
      </rPr>
      <t xml:space="preserve">
</t>
    </r>
    <r>
      <rPr>
        <b/>
        <sz val="10"/>
        <rFont val="Times New Roman"/>
        <family val="1"/>
        <charset val="238"/>
      </rPr>
      <t xml:space="preserve">
</t>
    </r>
  </si>
  <si>
    <t>B.1.4 RASVJETA</t>
  </si>
  <si>
    <r>
      <rPr>
        <b/>
        <sz val="10"/>
        <color rgb="FF000000"/>
        <rFont val="Times New Roman"/>
        <family val="1"/>
        <charset val="238"/>
      </rPr>
      <t>B.1.4.1</t>
    </r>
    <r>
      <rPr>
        <sz val="10"/>
        <color rgb="FF000000"/>
        <rFont val="Times New Roman"/>
        <family val="1"/>
        <charset val="238"/>
      </rPr>
      <t xml:space="preserve"> </t>
    </r>
    <r>
      <rPr>
        <sz val="10"/>
        <rFont val="Times New Roman"/>
        <family val="1"/>
      </rPr>
      <t xml:space="preserve">Ugradna modularna LED svjetiljka s direktnom simetričnom svjetlosnom distribucijom, kućište izrađeno od aluminija bijele boje, izvor svjetlosti LED ukupne snage 34.4 W, svjetlosnog toka 3129 lm, efikasnost svjetiljke 91 lm/W, boje svjetlosti 4000 K, uzvrat boje Ra &gt; 80, životnog vijeka 50000 h L70, dimenzije: 597 x 597 x 9 mm, stupanj zaštite IP40, otpornost na udarce IK03, kromaticitet tolerancija MacAdam: 3.
Tip kao BETA OFFICE LED
Oznaka u projektu </t>
    </r>
    <r>
      <rPr>
        <b/>
        <sz val="10"/>
        <rFont val="Times New Roman"/>
        <family val="1"/>
        <charset val="238"/>
      </rPr>
      <t>S1.</t>
    </r>
  </si>
  <si>
    <r>
      <rPr>
        <b/>
        <sz val="10"/>
        <color rgb="FF000000"/>
        <rFont val="Times New Roman"/>
        <family val="1"/>
        <charset val="238"/>
      </rPr>
      <t>B.1.4.2</t>
    </r>
    <r>
      <rPr>
        <sz val="10"/>
        <color rgb="FF000000"/>
        <rFont val="Times New Roman"/>
        <family val="1"/>
        <charset val="238"/>
      </rPr>
      <t xml:space="preserve"> </t>
    </r>
    <r>
      <rPr>
        <sz val="10"/>
        <rFont val="Times New Roman"/>
        <family val="1"/>
      </rPr>
      <t xml:space="preserve">Ugradna LED svjetiljka s direktnom simetričnom svjetlosnom distribucijom, kućište izrađeno od aluminija bijele boje, izvor svjetlosti LED ukupne snage 38.3 W, svjetlosnog toka 4131 lm, efikasnost svjetiljke 108 lm/W, boje svjetlosti 4000 K, uzvrat boje Ra &gt; 80, životnog vijeka 50000 h L70, dimenzije: 597 x 597 x 9 mm, stupanj zaštite IP40, otpornost na udarce IK03, kromaticitet tolerancija MacAdam: 3.
Tip kao BETA OFFICE LED
Oznaka u projektu </t>
    </r>
    <r>
      <rPr>
        <b/>
        <sz val="10"/>
        <rFont val="Times New Roman"/>
        <family val="1"/>
        <charset val="238"/>
      </rPr>
      <t>S2</t>
    </r>
  </si>
  <si>
    <r>
      <rPr>
        <b/>
        <sz val="10"/>
        <color rgb="FF000000"/>
        <rFont val="Times New Roman"/>
        <family val="1"/>
        <charset val="238"/>
      </rPr>
      <t>B.1.4.3</t>
    </r>
    <r>
      <rPr>
        <sz val="10"/>
        <color rgb="FF000000"/>
        <rFont val="Times New Roman"/>
        <family val="1"/>
        <charset val="238"/>
      </rPr>
      <t xml:space="preserve"> </t>
    </r>
    <r>
      <rPr>
        <sz val="10"/>
        <rFont val="Times New Roman"/>
        <family val="1"/>
      </rPr>
      <t xml:space="preserve">Nadgradna okrugla downlight LED svjetiljka s direktnom simetričnom svjetlosnom distribucijom, kućište izrađeno od aluminija bijele boje, difuzor opalni s lakiranim prstenom u bijeloj boji, izvor svjetlosti LED ukupne snage 23 W, svjetlosnog toka 2458 lm, efikasnost svjetiljke 107 lm/W, boje svjetlosti 3000 K, uzvrat boje Ra &gt; 80, životnog vijeka 50000 h L70, dimenzije:  Ø200x130, stupanj zaštite IP44.
Tip kao ANTLIA C LED          
Oznaka u projektu </t>
    </r>
    <r>
      <rPr>
        <b/>
        <sz val="10"/>
        <rFont val="Times New Roman"/>
        <family val="1"/>
        <charset val="238"/>
      </rPr>
      <t>S3.</t>
    </r>
  </si>
  <si>
    <r>
      <rPr>
        <b/>
        <sz val="10"/>
        <color rgb="FF000000"/>
        <rFont val="Times New Roman"/>
        <family val="1"/>
        <charset val="238"/>
      </rPr>
      <t>B.1.4.4</t>
    </r>
    <r>
      <rPr>
        <sz val="10"/>
        <color rgb="FF000000"/>
        <rFont val="Times New Roman"/>
        <family val="1"/>
        <charset val="238"/>
      </rPr>
      <t xml:space="preserve"> </t>
    </r>
    <r>
      <rPr>
        <sz val="10"/>
        <rFont val="Times New Roman"/>
        <family val="1"/>
      </rPr>
      <t xml:space="preserve">Nadgradna svjetiljka, kućište izrađeno od polikarbonata bijele boje, PC difuzor, izvor svjetlosti LED ukupne snage 20.4 W, svjetlosnog toka 1953 lm, efikasnost svjetiljke min 96 lm/W, boje svjetlosti 3000 K, uzvrat boje Ra &gt; 80, životnog vijeka 50 000 h L70, dimenzije: Ø300 x 101 mm, stupanj zaštite IP65, otpornost na udarce IK10.
Tip kao LEOPARD                                                                                            Oznaka u projektu </t>
    </r>
    <r>
      <rPr>
        <b/>
        <sz val="10"/>
        <rFont val="Times New Roman"/>
        <family val="1"/>
        <charset val="238"/>
      </rPr>
      <t>S4.</t>
    </r>
  </si>
  <si>
    <r>
      <rPr>
        <b/>
        <sz val="10"/>
        <color rgb="FF000000"/>
        <rFont val="Times New Roman"/>
        <family val="1"/>
        <charset val="238"/>
      </rPr>
      <t>B.1.4.5</t>
    </r>
    <r>
      <rPr>
        <sz val="10"/>
        <color rgb="FF000000"/>
        <rFont val="Times New Roman"/>
        <family val="1"/>
        <charset val="238"/>
      </rPr>
      <t xml:space="preserve"> </t>
    </r>
    <r>
      <rPr>
        <sz val="10"/>
        <rFont val="Times New Roman"/>
        <family val="1"/>
      </rPr>
      <t xml:space="preserve">Zidna fluorescentna svjetiljka, kućište izrađeno od lijevanog aluminija, opalni PC difuzor, izvor svjetlosti T5 1x14 W ukupne snage 16 W, svjetlosnog toka 848 lm, efikasnost svjetiljke 53 lm/W, boje svjetlosti 3000 K, uzvrat boje Ra &gt; 80, dimenzije: 616 x 60 x 90 mm, stupanj zaštite IP44, otpornost na udarce IK06.
Tip kao CIMI  
Oznaka u projektu  </t>
    </r>
    <r>
      <rPr>
        <b/>
        <sz val="10"/>
        <rFont val="Times New Roman"/>
        <family val="1"/>
        <charset val="238"/>
      </rPr>
      <t>S5.</t>
    </r>
  </si>
  <si>
    <r>
      <rPr>
        <b/>
        <sz val="10"/>
        <color rgb="FF000000"/>
        <rFont val="Times New Roman"/>
        <family val="1"/>
        <charset val="238"/>
      </rPr>
      <t>B.1.4.6</t>
    </r>
    <r>
      <rPr>
        <sz val="10"/>
        <color rgb="FF000000"/>
        <rFont val="Times New Roman"/>
        <family val="1"/>
        <charset val="238"/>
      </rPr>
      <t xml:space="preserve"> </t>
    </r>
    <r>
      <rPr>
        <sz val="10"/>
        <rFont val="Times New Roman"/>
        <family val="1"/>
      </rPr>
      <t xml:space="preserve">Nadgradna vodotijesna svjetiljka, kućište izrađeno od polikarbonata bijele boje, PC difuzor, izvor svjetlosti LED ukupne snage 40 W, svjetlosnog toka 3984 lm, efikasnost svjetiljke min 100 lm/W, boje svjetlosti 4000 K, životnog vijeka 50 000 L70, dimenzije: 1232 x 103 x 78 mm, stupanj zaštite IP65, otpornost na udarce IK08, težina: 1,95 kg. 
Tip kao JULIE 1200 LED
Oznaka u projektu </t>
    </r>
    <r>
      <rPr>
        <b/>
        <sz val="10"/>
        <rFont val="Times New Roman"/>
        <family val="1"/>
        <charset val="238"/>
      </rPr>
      <t xml:space="preserve"> S6.</t>
    </r>
  </si>
  <si>
    <r>
      <rPr>
        <b/>
        <sz val="10"/>
        <color rgb="FF000000"/>
        <rFont val="Times New Roman"/>
        <family val="1"/>
        <charset val="238"/>
      </rPr>
      <t>B.1.4.7</t>
    </r>
    <r>
      <rPr>
        <sz val="10"/>
        <color rgb="FF000000"/>
        <rFont val="Times New Roman"/>
        <family val="1"/>
        <charset val="238"/>
      </rPr>
      <t xml:space="preserve"> </t>
    </r>
    <r>
      <rPr>
        <sz val="10"/>
        <rFont val="Times New Roman"/>
        <family val="1"/>
      </rPr>
      <t xml:space="preserve">Ovjesna okrugla LED svjetiljka s direktnom simetričnom svjetlosnom distribucijom, kućište izrađeno od čeličnog lima bijele boje s oplanim difuzorom. LED izvor svjetlosti snage 27 W, efikasnost svjetiljke min 95 lm/W, svjetlosnog toka 2526 lm, boje svjetlosti 3000 K, uzvrat boje Ra &gt; 80, životnog vijeka 50 000 h pri L90, dimenzija Ø300x125 mm, težina 2,5 kg, stupanj zaštite IP20. 
Tip kao LODO S LED
Oznaka u projektu </t>
    </r>
    <r>
      <rPr>
        <b/>
        <sz val="10"/>
        <rFont val="Times New Roman"/>
        <family val="1"/>
        <charset val="238"/>
      </rPr>
      <t>S7.</t>
    </r>
  </si>
  <si>
    <r>
      <rPr>
        <b/>
        <sz val="10"/>
        <color rgb="FF000000"/>
        <rFont val="Times New Roman"/>
        <family val="1"/>
        <charset val="238"/>
      </rPr>
      <t>B.1.4.8</t>
    </r>
    <r>
      <rPr>
        <sz val="10"/>
        <color rgb="FF000000"/>
        <rFont val="Times New Roman"/>
        <family val="1"/>
        <charset val="238"/>
      </rPr>
      <t xml:space="preserve"> </t>
    </r>
    <r>
      <rPr>
        <sz val="10"/>
        <rFont val="Times New Roman"/>
        <family val="1"/>
      </rPr>
      <t xml:space="preserve">Ovjesna okrugla LED svjetiljka s direktnom simetričnom svjetlosnom distribucijom, kućište izrađeno od čeličnog lima bijele boje s oplanim difuzorom. LED izvor svjetlosti snage 19 W, efikasnost svjetiljke min 95 lm/W, svjetlosnog toka 1798 lm, boje svjetlosti 3000 K, uzvrat boje Ra &gt; 80, životnog vijeka 50 000 h pri L90, dimenzija Ø300x125 mm, težina 2,5 kg, stupanj zaštite IP20. 
Tip kao LODO S LED                                                                                         Oznaka u projektu </t>
    </r>
    <r>
      <rPr>
        <b/>
        <sz val="10"/>
        <rFont val="Times New Roman"/>
        <family val="1"/>
        <charset val="238"/>
      </rPr>
      <t>S8.</t>
    </r>
  </si>
  <si>
    <r>
      <rPr>
        <b/>
        <sz val="10"/>
        <color rgb="FF000000"/>
        <rFont val="Times New Roman"/>
        <family val="1"/>
        <charset val="238"/>
      </rPr>
      <t>B.1.4.9</t>
    </r>
    <r>
      <rPr>
        <sz val="10"/>
        <color rgb="FF000000"/>
        <rFont val="Times New Roman"/>
        <family val="1"/>
        <charset val="238"/>
      </rPr>
      <t xml:space="preserve"> </t>
    </r>
    <r>
      <rPr>
        <sz val="10"/>
        <rFont val="Times New Roman"/>
        <family val="1"/>
      </rPr>
      <t>Ovjesna dekorativna svjetiljka s direktnom simetričnom svjetlosnom distribucijom. Sjenilo svjetiljke izrađeno je od abažur modularnih elemenata  -  poly-pamućne tkanine i sparen prozirne plastike, metalni dijelovi svjetiljke plastificirani su u bijelu boju fine strukture. Donji difuzor svjetiljke sastoji se od  bijele pamučne tkanine i sparen prozirne plastike. Materijali svjetiljke prilagođeni su za prostore javne namjene jer su samogašeći. LED  izvor svjetlosti ukupne snage 30W, svjetlosnog toka 2800 lm, boje svjetlosti 3000 K, uzvtat boje Ra &gt; 80, dimenzije:  Ø 800 x 270 mm + ovjes 1500mm. Stupanj mehaničke zaštite IP20. 
Tip kao STOK LED                                                          
Oznaka u projektu</t>
    </r>
    <r>
      <rPr>
        <b/>
        <sz val="10"/>
        <rFont val="Times New Roman"/>
        <family val="1"/>
        <charset val="238"/>
      </rPr>
      <t xml:space="preserve"> S9.</t>
    </r>
  </si>
  <si>
    <r>
      <rPr>
        <b/>
        <sz val="10"/>
        <color rgb="FF000000"/>
        <rFont val="Times New Roman"/>
        <family val="1"/>
        <charset val="238"/>
      </rPr>
      <t>B.1.4.10</t>
    </r>
    <r>
      <rPr>
        <sz val="10"/>
        <color rgb="FF000000"/>
        <rFont val="Times New Roman"/>
        <family val="1"/>
        <charset val="238"/>
      </rPr>
      <t xml:space="preserve"> </t>
    </r>
    <r>
      <rPr>
        <sz val="10"/>
        <rFont val="Times New Roman"/>
        <family val="1"/>
      </rPr>
      <t>Ovjesna dekorativna svjetiljka s direktnom simetričnom svjetlosnom distribucijom. Sjenilo svjetiljke izrađeno je od abažur modularnih elemenata  -  poly-pamućne tkanine i sparen prozirne plastike, metalni dijelovi svjetiljke plastificirani su u bijelu boju fine strukture. Donji difuzor svjetiljke sastoji se od  bijele pamučne tkanine i sparen prozirne plastike. Materijali svjetiljke prilagođeni su za prostore javne namjene jer su samogašeći. LED  izvor svjetlosti ukupne snage 30W, svjetlosnog toka 2800 lm, boje svjetlosti 3000 K, uzvtat boje Ra &gt; 80, dimenzije:  Ø 1000 x 300 mm + ovjes 1500mm. Stupanj mehaničke zaštite IP20. 
Tip kao STOK LED                                                                    
Oznaka u projektu</t>
    </r>
    <r>
      <rPr>
        <b/>
        <sz val="10"/>
        <rFont val="Times New Roman"/>
        <family val="1"/>
        <charset val="238"/>
      </rPr>
      <t xml:space="preserve"> S10. </t>
    </r>
  </si>
  <si>
    <r>
      <rPr>
        <b/>
        <sz val="10"/>
        <color rgb="FF000000"/>
        <rFont val="Times New Roman"/>
        <family val="1"/>
        <charset val="238"/>
      </rPr>
      <t xml:space="preserve">B.1.4.11 </t>
    </r>
    <r>
      <rPr>
        <sz val="10"/>
        <color rgb="FF000000"/>
        <rFont val="Times New Roman"/>
        <family val="1"/>
        <charset val="238"/>
      </rPr>
      <t xml:space="preserve">Zidna dekorativna svjetiljka s direktno-indirektnom simetričnom svjetlosnom distribucijom. Sjenilo svjetiljke izrađeno je od abažur modularnih elemenata -  poly-pamućne tkanine i sparen prozirne plastike, 
metalni dijelovi svjetiljke plastificirani su u bijelu boju fine strukture. Materijali svjetiljke prilagođeni su za prostore javne namjene jer su samogašeći. LED  izvor svjetlosti ukupne snage 5W E27, svjetlosnog toka 470 lm, boje svjetlosti 2700 K, uzvtat boje Ra &gt; 80, dimenzije:  200 x 140 x 250 mm. Stupanj mehaničke zaštite IP20. 
Tip kao STOK LED                                                                               Oznaka u projektu </t>
    </r>
    <r>
      <rPr>
        <b/>
        <sz val="10"/>
        <color rgb="FF000000"/>
        <rFont val="Times New Roman"/>
        <family val="1"/>
        <charset val="238"/>
      </rPr>
      <t xml:space="preserve">S11.   </t>
    </r>
    <r>
      <rPr>
        <sz val="10"/>
        <color rgb="FF000000"/>
        <rFont val="Times New Roman"/>
        <family val="1"/>
        <charset val="238"/>
      </rPr>
      <t xml:space="preserve">       </t>
    </r>
  </si>
  <si>
    <r>
      <rPr>
        <b/>
        <sz val="10"/>
        <color rgb="FF000000"/>
        <rFont val="Times New Roman"/>
        <family val="1"/>
        <charset val="238"/>
      </rPr>
      <t xml:space="preserve">B.1.4.12 </t>
    </r>
    <r>
      <rPr>
        <sz val="10"/>
        <color rgb="FF000000"/>
        <rFont val="Times New Roman"/>
        <family val="1"/>
        <charset val="238"/>
      </rPr>
      <t xml:space="preserve">Nadgradna okrugla downlight LED svjetiljka s direktnom simetričnom svjetlosnom distribucijom, kućište izrađeno od aluminija bijele boje. Izvor svjetlosti LED ukupne snage 14 W, svjetlosnog toka 1549 lm, efikasnost svjetiljke 111 lm/W, boje svjetlosti 3000 K, uzvrat boje Ra &gt; 80, životnog vijeka 50000 h L70, dimenzije:  Ø168x172, stupanj zaštite IP44.
Tip kao ANTLIA LED          
Oznaka u projektu </t>
    </r>
    <r>
      <rPr>
        <b/>
        <sz val="10"/>
        <color rgb="FF000000"/>
        <rFont val="Times New Roman"/>
        <family val="1"/>
        <charset val="238"/>
      </rPr>
      <t xml:space="preserve">S12.  </t>
    </r>
    <r>
      <rPr>
        <sz val="10"/>
        <color rgb="FF000000"/>
        <rFont val="Times New Roman"/>
        <family val="1"/>
        <charset val="238"/>
      </rPr>
      <t xml:space="preserve">  </t>
    </r>
  </si>
  <si>
    <r>
      <rPr>
        <b/>
        <sz val="10"/>
        <color rgb="FF000000"/>
        <rFont val="Times New Roman"/>
        <family val="1"/>
        <charset val="238"/>
      </rPr>
      <t xml:space="preserve">B.1.4.13 </t>
    </r>
    <r>
      <rPr>
        <sz val="10"/>
        <color rgb="FF000000"/>
        <rFont val="Times New Roman"/>
        <family val="1"/>
        <charset val="238"/>
      </rPr>
      <t xml:space="preserve">Nadgradna monolitna dekorativna svjetiljka kvadratne organske forme s direktnom simetričnom svjetlosnom distribucijom. Difuzor svjetiljke izrađen je od elastične poliamidne tkanine. LED izvor svjetlosti ukupne snage 30W, svjetlosnog toka 2800 lm, boje svjetlosti 3000 K, uzvtat boje Ra &gt; 80, dimenzije:  980 x 980 x 200 mm. Stupanj mehaničke zaštite IP20. 
Tip kao TANKI LED                                                                          Oznaka u projektu  </t>
    </r>
    <r>
      <rPr>
        <b/>
        <sz val="10"/>
        <color rgb="FF000000"/>
        <rFont val="Times New Roman"/>
        <family val="1"/>
        <charset val="238"/>
      </rPr>
      <t>S13.</t>
    </r>
    <r>
      <rPr>
        <sz val="10"/>
        <color rgb="FF000000"/>
        <rFont val="Times New Roman"/>
        <family val="1"/>
        <charset val="238"/>
      </rPr>
      <t xml:space="preserve">    </t>
    </r>
  </si>
  <si>
    <r>
      <rPr>
        <b/>
        <sz val="10"/>
        <color rgb="FF000000"/>
        <rFont val="Times New Roman"/>
        <family val="1"/>
        <charset val="238"/>
      </rPr>
      <t xml:space="preserve">B.1.4.14  </t>
    </r>
    <r>
      <rPr>
        <sz val="10"/>
        <color rgb="FF000000"/>
        <rFont val="Times New Roman"/>
        <family val="1"/>
        <charset val="238"/>
      </rPr>
      <t xml:space="preserve">Samostojeća dekorativna svjetiljka s direktnom simetričnom svjetlosnom distribucijom. Tijelo i baza svijetiljke izrađeni su od drveta, konstrukcija svjetiljke sastoji se od dva zasebna elementa koja su zglobno povezana, te je svjetiljku moguće visinski podešavati po vertikalnoj osi. Sjenilo svjetiljke izrađeno je od poly-pamućne tkanine, metalni dijelovi svjetiljke su plastificirani. Materijali svjetiljke prilagođeni su za prostore javne namjene jer su samogašeći. Izvor svjetlosti LED ukupne snage 10 W E27, svjetlosnog toka 806 lm, boje svjetlosti 2700 K, uzvtat boje Ra &gt; 80, dimenzije sjenila:  Ø200 x 250 mm, ukupna dimenzija 600 x  200mm, h = 1650 mm.
Stupanj mehaničke zaštite IP20. 
Tip kao PT TECHNIK 60
Oznaka u projektu  </t>
    </r>
    <r>
      <rPr>
        <b/>
        <sz val="10"/>
        <color rgb="FF000000"/>
        <rFont val="Times New Roman"/>
        <family val="1"/>
        <charset val="238"/>
      </rPr>
      <t xml:space="preserve">S14.  </t>
    </r>
  </si>
  <si>
    <r>
      <rPr>
        <b/>
        <sz val="10"/>
        <color rgb="FF000000"/>
        <rFont val="Times New Roman"/>
        <family val="1"/>
        <charset val="238"/>
      </rPr>
      <t xml:space="preserve">B.1.4.15  </t>
    </r>
    <r>
      <rPr>
        <sz val="10"/>
        <color rgb="FF000000"/>
        <rFont val="Times New Roman"/>
        <family val="1"/>
        <charset val="238"/>
      </rPr>
      <t xml:space="preserve">Zidna dekorativna svjetiljka s direktnom simetričnom svjetlosnom distribucijom. Sjenilo svjetiljke izrađeno je od modularnih elemenata - dekorativne drvene letvice i  poly-pamućne tkanine, metalni dijelovi svjetiljke su plastificirani. Materijali svjetiljke prilagođeni su za prostore javne namjene jer su samogašeći. Izvor svjetlosti LED ukupne snage 5W E27, svjetlosnog toka 470 lm, boje svjetlosti 2700 K, uzvtat boje Ra &gt; 80, dimenzije:  200 x 100 mm,   h = 250 mm. Stupanj mehaničke zaštite IP20. 
Tip kao AP TECHNIK
Oznaka u projektu  </t>
    </r>
    <r>
      <rPr>
        <b/>
        <sz val="10"/>
        <color rgb="FF000000"/>
        <rFont val="Times New Roman"/>
        <family val="1"/>
        <charset val="238"/>
      </rPr>
      <t>S15.</t>
    </r>
  </si>
  <si>
    <r>
      <rPr>
        <b/>
        <sz val="10"/>
        <color rgb="FF000000"/>
        <rFont val="Times New Roman"/>
        <family val="1"/>
        <charset val="238"/>
      </rPr>
      <t xml:space="preserve">B.1.4.16 </t>
    </r>
    <r>
      <rPr>
        <sz val="10"/>
        <color rgb="FF000000"/>
        <rFont val="Times New Roman"/>
        <family val="1"/>
        <charset val="238"/>
      </rPr>
      <t xml:space="preserve">Nadgradna dekorativna svjetiljka s direktnom simetričnom svjetlosnom distribucijom. Sjenilo svjetiljke izrađeno je od poly-pamućne tkanine, metalni dijelovi svjetiljke plastificirani su u bijelu boju fine strukture. Donji difuzor svjetiljke sastoji se od  bijele pamučne tkanine. Materijali svjetiljke prilagođeni su za prostore javne namjene jer su samogašeći. LED  izvor svjetlosti ukupne snage 30W, svjetlosnog toka 2800 lm, boje svjetlosti 3000 K, uzvtat boje Ra &gt; 80, dimenzije:  Ø 600 x 250 mm. Stupanj mehaničke zaštite IP20. 
Tip kao PIER LED                                                                          Oznaka u projektu </t>
    </r>
    <r>
      <rPr>
        <b/>
        <sz val="10"/>
        <color rgb="FF000000"/>
        <rFont val="Times New Roman"/>
        <family val="1"/>
        <charset val="238"/>
      </rPr>
      <t xml:space="preserve"> S16.</t>
    </r>
  </si>
  <si>
    <r>
      <rPr>
        <b/>
        <sz val="10"/>
        <color rgb="FF000000"/>
        <rFont val="Times New Roman"/>
        <family val="1"/>
        <charset val="238"/>
      </rPr>
      <t xml:space="preserve">B.1.4.17 </t>
    </r>
    <r>
      <rPr>
        <sz val="10"/>
        <color rgb="FF000000"/>
        <rFont val="Times New Roman"/>
        <family val="1"/>
        <charset val="238"/>
      </rPr>
      <t xml:space="preserve">Ovjesna dekorativna svjetiljka s direktnom simetričnom svjetlosnom distribucijom.  Sjenilo svjetiljke izrađeno je od poly-pamućne tkanine, metalni dijelovi svjetiljke plastificirani su u bijelu boju fine strukture. Materijali svjetiljke prilagođeni su za prostore javne namjene jer su samogašeći. LED  izvor svjetlosti ukupne snage 10W E27, svjetlosnog toka 1055 lm, boje svjetlosti 2700 K, uzvtat boje Ra &gt; 80, dimenzije:  Ø400 x 250 mm + ovjes 1500mm.
Stupanj mehaničke zaštite IP20. 
Tip kao PIER LED                                                                          Oznaka u projektu  </t>
    </r>
    <r>
      <rPr>
        <b/>
        <sz val="10"/>
        <color rgb="FF000000"/>
        <rFont val="Times New Roman"/>
        <family val="1"/>
        <charset val="238"/>
      </rPr>
      <t>S17.</t>
    </r>
  </si>
  <si>
    <r>
      <rPr>
        <b/>
        <sz val="10"/>
        <color rgb="FF000000"/>
        <rFont val="Times New Roman"/>
        <family val="1"/>
        <charset val="238"/>
      </rPr>
      <t xml:space="preserve">B.1.4.18 </t>
    </r>
    <r>
      <rPr>
        <sz val="10"/>
        <color rgb="FF000000"/>
        <rFont val="Times New Roman"/>
        <family val="1"/>
        <charset val="238"/>
      </rPr>
      <t xml:space="preserve">Nadgradna zidna LED svjetiljka s direktno - indirektnom simetričnom svjetlosnom distribucijom, kut svjetlosne distribucije 2x60º, za akcento osvjetljenje fasade (vanjskih prostora). Kućište izrađeno od lijevanog aluminija tamno sive boje - zaštita od korozije, pokrov od kaljenog stakla. LED izvor svjetlosti snage 7 W, efikasnost svjetiljke min 77 lm/W, svjetlosnog toka 510 lm, boje svjetlosti 4000 K, uzvrat boje Ra &gt; 80, životnog vijeka 40 000 h pri L90, dimenzija 125x90x80 mm, težina 0,55 kg, stupanj zaštite IP54. 
Tip kao AUSTRU D LED                                                                                     Oznaka u projektu </t>
    </r>
    <r>
      <rPr>
        <b/>
        <sz val="10"/>
        <color rgb="FF000000"/>
        <rFont val="Times New Roman"/>
        <family val="1"/>
        <charset val="238"/>
      </rPr>
      <t xml:space="preserve">V1. </t>
    </r>
    <r>
      <rPr>
        <sz val="10"/>
        <color rgb="FF000000"/>
        <rFont val="Times New Roman"/>
        <family val="1"/>
        <charset val="238"/>
      </rPr>
      <t xml:space="preserve">  </t>
    </r>
  </si>
  <si>
    <r>
      <rPr>
        <b/>
        <sz val="10"/>
        <color rgb="FF000000"/>
        <rFont val="Times New Roman"/>
        <family val="1"/>
        <charset val="238"/>
      </rPr>
      <t xml:space="preserve">B.1.4.19 </t>
    </r>
    <r>
      <rPr>
        <sz val="10"/>
        <color rgb="FF000000"/>
        <rFont val="Times New Roman"/>
        <family val="1"/>
        <charset val="238"/>
      </rPr>
      <t xml:space="preserve">Nadgradna sigurnosna LED svjetiljka, kućište izrađeno od lijevanog aluminija bijele boje, izvor svjetlosti LED ukupne snage 5 W, autonomije 3 h, pripravni spoj, za otvorena područja, dimenzije: 146 x 146 x 37 mm, stupanj zaštite IP40. Tip kao VOYAGER  LED                                                                                   Oznaka u projektu </t>
    </r>
    <r>
      <rPr>
        <b/>
        <sz val="10"/>
        <color rgb="FF000000"/>
        <rFont val="Times New Roman"/>
        <family val="1"/>
        <charset val="238"/>
      </rPr>
      <t>P1</t>
    </r>
    <r>
      <rPr>
        <sz val="10"/>
        <color rgb="FF000000"/>
        <rFont val="Times New Roman"/>
        <family val="1"/>
        <charset val="238"/>
      </rPr>
      <t xml:space="preserve">. </t>
    </r>
  </si>
  <si>
    <r>
      <rPr>
        <b/>
        <sz val="10"/>
        <color rgb="FF000000"/>
        <rFont val="Times New Roman"/>
        <family val="1"/>
        <charset val="238"/>
      </rPr>
      <t xml:space="preserve">B.1.4.20 </t>
    </r>
    <r>
      <rPr>
        <sz val="10"/>
        <color rgb="FF000000"/>
        <rFont val="Times New Roman"/>
        <family val="1"/>
        <charset val="238"/>
      </rPr>
      <t xml:space="preserve">Nadgradna sigurnosna LED svjetiljka, kućište izrađeno od lijevanog aluminija bijele boje, izvor svjetlosti LED ukupne snage 5 W, autonomije 3 h, pripravni spoj, za evakuacijska područja, dimenzije: 146 x 146 x 37 mm, stupanj zaštite IP40. Tip kao VOYAGER LED                                                                                   Oznaka u projektu </t>
    </r>
    <r>
      <rPr>
        <b/>
        <sz val="10"/>
        <color rgb="FF000000"/>
        <rFont val="Times New Roman"/>
        <family val="1"/>
        <charset val="238"/>
      </rPr>
      <t xml:space="preserve">P2.  </t>
    </r>
    <r>
      <rPr>
        <sz val="10"/>
        <color rgb="FF000000"/>
        <rFont val="Times New Roman"/>
        <family val="1"/>
        <charset val="238"/>
      </rPr>
      <t xml:space="preserve">  </t>
    </r>
  </si>
  <si>
    <r>
      <rPr>
        <b/>
        <sz val="10"/>
        <color rgb="FF000000"/>
        <rFont val="Times New Roman"/>
        <family val="1"/>
        <charset val="238"/>
      </rPr>
      <t xml:space="preserve">B.1.4.21 </t>
    </r>
    <r>
      <rPr>
        <sz val="10"/>
        <color rgb="FF000000"/>
        <rFont val="Times New Roman"/>
        <family val="1"/>
        <charset val="238"/>
      </rPr>
      <t>Nadgradna sigurnosna LED svjetiljka, kućište izrađeno od polikarbonata bijele boje, PC difuzor, izvor svjetlosti LED ukupne snage 3 W, autonomije 3 h, pripravni spoj, dimenzije: 210 x 115 x 70 mm, stupanj zaštite IP65.
Tip kao VOYAGER COMPACT LED                                                                  Oznaka u projektu</t>
    </r>
    <r>
      <rPr>
        <b/>
        <sz val="10"/>
        <color rgb="FF000000"/>
        <rFont val="Times New Roman"/>
        <family val="1"/>
        <charset val="238"/>
      </rPr>
      <t xml:space="preserve"> P3. </t>
    </r>
  </si>
  <si>
    <r>
      <rPr>
        <b/>
        <sz val="10"/>
        <color rgb="FF000000"/>
        <rFont val="Times New Roman"/>
        <family val="1"/>
        <charset val="238"/>
      </rPr>
      <t xml:space="preserve">B.1.4.22 </t>
    </r>
    <r>
      <rPr>
        <sz val="10"/>
        <color rgb="FF000000"/>
        <rFont val="Times New Roman"/>
        <family val="1"/>
        <charset val="238"/>
      </rPr>
      <t>Nadgradna piktogramska LED svjetiljka, kućište izrađeno od aluminija, izvor svjetlosti LED ukupne snage 2.2 W, autonomije 3 h, pripravni spoj, dimenzije: 268 x 42 x 192 mm, stupanj zaštite IP30.
Tip kao  VOYAGER BLADE LED ''PIKTOGRAM DOLJE''                                                                                                            Oznaka u projektu</t>
    </r>
    <r>
      <rPr>
        <b/>
        <sz val="10"/>
        <color rgb="FF000000"/>
        <rFont val="Times New Roman"/>
        <family val="1"/>
        <charset val="238"/>
      </rPr>
      <t xml:space="preserve"> P4.</t>
    </r>
    <r>
      <rPr>
        <sz val="10"/>
        <color rgb="FF000000"/>
        <rFont val="Times New Roman"/>
        <family val="1"/>
        <charset val="238"/>
      </rPr>
      <t xml:space="preserve">   </t>
    </r>
  </si>
  <si>
    <r>
      <rPr>
        <b/>
        <sz val="10"/>
        <color rgb="FF000000"/>
        <rFont val="Times New Roman"/>
        <family val="1"/>
        <charset val="238"/>
      </rPr>
      <t xml:space="preserve">B.1.4.23 </t>
    </r>
    <r>
      <rPr>
        <sz val="10"/>
        <color rgb="FF000000"/>
        <rFont val="Times New Roman"/>
        <family val="1"/>
        <charset val="238"/>
      </rPr>
      <t xml:space="preserve">Ovjesna piktogramska LED svjetiljka, kućište izrađeno od aluminija, izvor svjetlosti LED ukupne snage 2.2 W, autonomije 3 h, pripravni spoj, dimenzije: 268 x 42 x 192 mm, stupanj zaštite IP30.
Tip kao  VOYAGER BLADE LED ''PIKTOGRAM DESNO''                                                                                                            Oznaka u projektu </t>
    </r>
    <r>
      <rPr>
        <b/>
        <sz val="10"/>
        <color rgb="FF000000"/>
        <rFont val="Times New Roman"/>
        <family val="1"/>
        <charset val="238"/>
      </rPr>
      <t xml:space="preserve">P5.     </t>
    </r>
  </si>
  <si>
    <r>
      <rPr>
        <b/>
        <sz val="10"/>
        <color rgb="FF000000"/>
        <rFont val="Times New Roman"/>
        <family val="1"/>
        <charset val="238"/>
      </rPr>
      <t xml:space="preserve">B.1.4.24 </t>
    </r>
    <r>
      <rPr>
        <sz val="10"/>
        <color rgb="FF000000"/>
        <rFont val="Times New Roman"/>
        <family val="1"/>
        <charset val="238"/>
      </rPr>
      <t xml:space="preserve">Ovjesna piktogramska LED svjetiljka, kućište izrađeno od aluminija, izvor svjetlosti LED ukupne snage 2.2 W, autonomije 3 h, pripravni spoj, dimenzije: 268 x 42 x 192 mm, stupanj zaštite IP30.
Tip kao  VOYAGER BLADE LED ''PIKTOGRAM LJEVO''                                                                                                            Oznaka u projektu </t>
    </r>
    <r>
      <rPr>
        <b/>
        <sz val="10"/>
        <color rgb="FF000000"/>
        <rFont val="Times New Roman"/>
        <family val="1"/>
        <charset val="238"/>
      </rPr>
      <t xml:space="preserve">P6.  </t>
    </r>
  </si>
  <si>
    <r>
      <rPr>
        <b/>
        <sz val="10"/>
        <color rgb="FF000000"/>
        <rFont val="Times New Roman"/>
        <family val="1"/>
        <charset val="238"/>
      </rPr>
      <t xml:space="preserve">B.1.4.25 </t>
    </r>
    <r>
      <rPr>
        <sz val="10"/>
        <color rgb="FF000000"/>
        <rFont val="Times New Roman"/>
        <family val="1"/>
        <charset val="238"/>
      </rPr>
      <t>Moderna cestovna asimetrična svjetiljka, kućište izrađeno od tlačenog lijevanog aluminija, plastificirana, boje tamno sive,  primarni optički poklopac prozirni PC.  LED izvor svjetlosti ukupne snage 20 W, svjetlosnog toka 1900 lm, efikasnost svjetiljke min 95 lm/W, boje svjetlosti 3000 K, uzvrat boje Ra &gt; 70, životnog vijeka 100 000 h L90, dimenzije: 370 x 430 x 290 mm, za nastavak veličine d = 60 mm, prethodno ožičena, duljina kabela 5m. Stupanj zaštite IP66, klasa zaštite I, otpornost na udarce IK09. Svjetiljka je DALI, 1-10 V, RF, Power Line, Minicell, Nema  upravljiva.
Tip kao FLEXITY  LED                                                                                                                          Oznaka u projektu</t>
    </r>
    <r>
      <rPr>
        <b/>
        <sz val="10"/>
        <color rgb="FF000000"/>
        <rFont val="Times New Roman"/>
        <family val="1"/>
        <charset val="238"/>
      </rPr>
      <t xml:space="preserve"> V2.</t>
    </r>
  </si>
  <si>
    <r>
      <rPr>
        <b/>
        <sz val="10"/>
        <color rgb="FF000000"/>
        <rFont val="Times New Roman"/>
        <family val="1"/>
        <charset val="238"/>
      </rPr>
      <t xml:space="preserve">B.1.4.26 </t>
    </r>
    <r>
      <rPr>
        <sz val="10"/>
        <color rgb="FF000000"/>
        <rFont val="Times New Roman"/>
        <family val="1"/>
        <charset val="238"/>
      </rPr>
      <t xml:space="preserve">Moderna cestovna simetrična svjetiljka, kućište izrađeno od tlačenog lijevanog aluminija, plastificirana, boje tamno sive,  primarni optički poklopac prozirni PC.  LED izvor svjetlosti ukupne snage 20 W, svjetlosnog toka 1800 lm, efikasnost svjetiljke min 90 lm/W, boje svjetlosti 3000 K, uzvrat boje Ra &gt; 70, životnog vijeka 100 000 h L90, dimenzije: 370 x 430 x 290 mm, za nastavak veličine d = 60 mm, prethodno ožičena, duljina kabela 5m. Stupanj zaštite IP66, klasa zaštite I, otpornost na udarce IK09. Svjetiljka je DALI, 1-10 V, RF, Power Line, Minicell, Nema  upravljiva.
Tip kao FLEXITY  LED                                                                                                                          Oznaka u projektu </t>
    </r>
    <r>
      <rPr>
        <b/>
        <sz val="10"/>
        <color rgb="FF000000"/>
        <rFont val="Times New Roman"/>
        <family val="1"/>
        <charset val="238"/>
      </rPr>
      <t>V3.</t>
    </r>
  </si>
  <si>
    <r>
      <rPr>
        <b/>
        <sz val="10"/>
        <color rgb="FF000000"/>
        <rFont val="Times New Roman"/>
        <family val="1"/>
        <charset val="238"/>
      </rPr>
      <t xml:space="preserve">B.1.4.27 </t>
    </r>
    <r>
      <rPr>
        <sz val="10"/>
        <color rgb="FF000000"/>
        <rFont val="Times New Roman"/>
        <family val="1"/>
        <charset val="238"/>
      </rPr>
      <t xml:space="preserve">Moderna cestovna radijalno simetrična svjetiljka, kućište izrađeno od tlačenog lijevanog aluminija, plastificirana, boje tamno sive,  primarni optički poklopac prozirni PC.  LED izvor svjetlosti ukupne snage 20 W, svjetlosnog toka 1650 lm, efikasnost svjetiljke min 83 lm/W, boje svjetlosti 3000 K, uzvrat boje Ra &gt; 70, životnog vijeka 100 000 h L90, dimenzije: 370 x 430 x 290 mm, za nastavak veličine d = 60 mm, prethodno ožičena, duljina kabela 5m. Stupanj zaštite IP66, klasa zaštite I, otpornost na udarce IK09. Svjetiljka je DALI, 1-10 V, RF, Power Line, Minicell, Nema  upravljiva.
Tip kao FLEXITY  LED                                                                                                                          Oznaka u projektu </t>
    </r>
    <r>
      <rPr>
        <b/>
        <sz val="10"/>
        <color rgb="FF000000"/>
        <rFont val="Times New Roman"/>
        <family val="1"/>
        <charset val="238"/>
      </rPr>
      <t>V4.</t>
    </r>
  </si>
  <si>
    <r>
      <rPr>
        <b/>
        <sz val="10"/>
        <color rgb="FF000000"/>
        <rFont val="Times New Roman"/>
        <family val="1"/>
        <charset val="238"/>
      </rPr>
      <t xml:space="preserve">B.1.4.28 </t>
    </r>
    <r>
      <rPr>
        <sz val="10"/>
        <color rgb="FF000000"/>
        <rFont val="Times New Roman"/>
        <family val="1"/>
        <charset val="238"/>
      </rPr>
      <t>Dekorativni stup visine 4 m za vanjsku rasvjetu sa vijcima i šablonom za montažu na betonski temelj , stup je izrađen od čeličnog lima i zaštičen od korozije postupkom vrućeg cinčanja, na visini 0.4 m od kote terena predviđen je otvor sa poklopcem za ugradnju priključne kutije, stup je pofarban u boju svjetiljke.
Tip kao SRS-4.</t>
    </r>
  </si>
  <si>
    <r>
      <rPr>
        <b/>
        <sz val="10"/>
        <color rgb="FF000000"/>
        <rFont val="Times New Roman"/>
        <family val="1"/>
        <charset val="238"/>
      </rPr>
      <t xml:space="preserve">B.1.4.29 </t>
    </r>
    <r>
      <rPr>
        <sz val="10"/>
        <color rgb="FF000000"/>
        <rFont val="Times New Roman"/>
        <family val="1"/>
        <charset val="238"/>
      </rPr>
      <t xml:space="preserve">Dekoratina samostojeća parterna svjetiljka s simetričnom svjetlosnom distribucijom. Kućište svjetiljke izrađeno od aluminija završne obrade u sivoj boji, difuzor od semi opalnog polikarbonata. LED izvor svjetlosti ukupne snage 14 W, svjetlosnog toka 507 lm, efikasnost svjetiljke 36 lm/W, boje svjetlosti 3000 K, uzvrat boje Ra &gt; 80, dimenzije: Ø 150 x 1000 mm, težina: 5.45 kg. Stupanj mehaničke zaštite IP65, klasa zaštite I,otpornost na udarce IK10.
Tip kao D-CO LED                                           
Oznaka u projektu </t>
    </r>
    <r>
      <rPr>
        <b/>
        <sz val="10"/>
        <color rgb="FF000000"/>
        <rFont val="Times New Roman"/>
        <family val="1"/>
        <charset val="238"/>
      </rPr>
      <t>V5.</t>
    </r>
  </si>
  <si>
    <t>B.1.5.   PREKIDAČI I PRIKKLJUČNICE</t>
  </si>
  <si>
    <r>
      <rPr>
        <b/>
        <sz val="10"/>
        <rFont val="Times New Roman"/>
        <family val="1"/>
        <charset val="238"/>
      </rPr>
      <t>B.1.5.1.</t>
    </r>
    <r>
      <rPr>
        <sz val="10"/>
        <rFont val="Times New Roman"/>
        <family val="1"/>
        <charset val="238"/>
      </rPr>
      <t xml:space="preserve">  </t>
    </r>
    <r>
      <rPr>
        <sz val="10"/>
        <rFont val="Times New Roman"/>
        <family val="1"/>
      </rPr>
      <t>Običnog prekidača 6A/230V p/žb</t>
    </r>
  </si>
  <si>
    <r>
      <rPr>
        <b/>
        <sz val="10"/>
        <rFont val="Times New Roman"/>
        <family val="1"/>
        <charset val="238"/>
      </rPr>
      <t>B.1.5.2.</t>
    </r>
    <r>
      <rPr>
        <sz val="10"/>
        <rFont val="Times New Roman"/>
        <family val="1"/>
        <charset val="238"/>
      </rPr>
      <t xml:space="preserve">  </t>
    </r>
    <r>
      <rPr>
        <sz val="10"/>
        <rFont val="Times New Roman"/>
        <family val="1"/>
      </rPr>
      <t>Izmjeničnog  prekidača  6A/230V p/žb</t>
    </r>
  </si>
  <si>
    <r>
      <rPr>
        <b/>
        <sz val="10"/>
        <rFont val="Times New Roman"/>
        <family val="1"/>
        <charset val="238"/>
      </rPr>
      <t>B.1.5.3.</t>
    </r>
    <r>
      <rPr>
        <sz val="10"/>
        <rFont val="Times New Roman"/>
        <family val="1"/>
        <charset val="238"/>
      </rPr>
      <t xml:space="preserve">  </t>
    </r>
    <r>
      <rPr>
        <sz val="10"/>
        <rFont val="Times New Roman"/>
        <family val="1"/>
      </rPr>
      <t>Običnog prekidača 6A/230V n/žb IP44</t>
    </r>
  </si>
  <si>
    <r>
      <rPr>
        <b/>
        <sz val="10"/>
        <rFont val="Times New Roman"/>
        <family val="1"/>
        <charset val="238"/>
      </rPr>
      <t>B.1.5.4.</t>
    </r>
    <r>
      <rPr>
        <sz val="10"/>
        <rFont val="Times New Roman"/>
        <family val="1"/>
        <charset val="238"/>
      </rPr>
      <t xml:space="preserve">  </t>
    </r>
    <r>
      <rPr>
        <sz val="10"/>
        <rFont val="Times New Roman"/>
        <family val="1"/>
      </rPr>
      <t>Jednofazne šuko utičnice 16A/230V p/žb.</t>
    </r>
  </si>
  <si>
    <r>
      <rPr>
        <b/>
        <sz val="10"/>
        <rFont val="Times New Roman"/>
        <family val="1"/>
        <charset val="238"/>
      </rPr>
      <t>B.1.5.5.</t>
    </r>
    <r>
      <rPr>
        <sz val="10"/>
        <rFont val="Times New Roman"/>
        <family val="1"/>
        <charset val="238"/>
      </rPr>
      <t xml:space="preserve">  </t>
    </r>
    <r>
      <rPr>
        <sz val="10"/>
        <rFont val="Times New Roman"/>
        <family val="1"/>
      </rPr>
      <t>Dvostruke jednofazne šuko utičnice   16A/230V p/žb</t>
    </r>
  </si>
  <si>
    <r>
      <rPr>
        <b/>
        <sz val="10"/>
        <rFont val="Times New Roman"/>
        <family val="1"/>
        <charset val="238"/>
      </rPr>
      <t>B.1.5.6.</t>
    </r>
    <r>
      <rPr>
        <sz val="10"/>
        <rFont val="Times New Roman"/>
        <family val="1"/>
        <charset val="238"/>
      </rPr>
      <t xml:space="preserve"> 4-struke jednofazne šuko utičnice 16A/230V p/žb</t>
    </r>
  </si>
  <si>
    <r>
      <rPr>
        <b/>
        <sz val="10"/>
        <rFont val="Times New Roman"/>
        <family val="1"/>
        <charset val="238"/>
      </rPr>
      <t xml:space="preserve">B.1.5.7.    </t>
    </r>
    <r>
      <rPr>
        <sz val="10"/>
        <rFont val="Times New Roman"/>
        <family val="1"/>
        <charset val="238"/>
      </rPr>
      <t>Šuko utičnica IP 44 p/žb</t>
    </r>
  </si>
  <si>
    <r>
      <rPr>
        <b/>
        <sz val="10"/>
        <rFont val="Times New Roman"/>
        <family val="1"/>
        <charset val="238"/>
      </rPr>
      <t xml:space="preserve">B.1.5.8.    </t>
    </r>
    <r>
      <rPr>
        <sz val="10"/>
        <rFont val="Times New Roman"/>
        <family val="1"/>
        <charset val="238"/>
      </rPr>
      <t>Trofazna utičnica IP 44 p/žb 16A/3p s</t>
    </r>
  </si>
  <si>
    <r>
      <rPr>
        <b/>
        <sz val="10"/>
        <rFont val="Times New Roman"/>
        <family val="1"/>
        <charset val="238"/>
      </rPr>
      <t xml:space="preserve">B.1.5.9.  </t>
    </r>
    <r>
      <rPr>
        <sz val="10"/>
        <rFont val="Times New Roman"/>
        <family val="1"/>
        <charset val="238"/>
      </rPr>
      <t>Tipkalo za isključenje napajanja</t>
    </r>
  </si>
  <si>
    <r>
      <t xml:space="preserve">B.1.5.10.  </t>
    </r>
    <r>
      <rPr>
        <sz val="10"/>
        <rFont val="Times New Roman"/>
        <family val="1"/>
        <charset val="238"/>
      </rPr>
      <t>Izrada izvoda iz zida za stalni priključak potrošača (bojler, ventilator, nape, split jedinice  i sl.).</t>
    </r>
  </si>
  <si>
    <t>B.1.6.  ODIMLJAVANJE</t>
  </si>
  <si>
    <r>
      <rPr>
        <b/>
        <sz val="10"/>
        <rFont val="Times New Roman"/>
        <family val="1"/>
        <charset val="238"/>
      </rPr>
      <t>B.1.6.1</t>
    </r>
    <r>
      <rPr>
        <sz val="10"/>
        <rFont val="Times New Roman"/>
        <family val="1"/>
        <charset val="238"/>
      </rPr>
      <t xml:space="preserve"> Napomena: Troškovnikom je obuhvaćen sustav odimljavanja "GEZE".
Prije dobave GEZE opreme obvezno provjeriti stvarnog isporučitelja prozora ili kupole i drugih sistema za odimljavanje te prema njemu prilagoditi konačni način izvođenja instalacija. 
GEZE RWA 100 NT - sustav za otvaranje prozora otklopno prema unutra. Uključen okov za ugradnju motora i mehaničko zaključavanje prozora, te elektromotor GEZE E250 / hod 300, 24V DC. Za instalaciju motora osigurati min. 50mm na okviru i 40mm krilu prozora. Navedeni elektromotr postiže otvaranje od 60°.</t>
    </r>
  </si>
  <si>
    <r>
      <rPr>
        <b/>
        <sz val="10"/>
        <rFont val="Times New Roman"/>
        <family val="1"/>
        <charset val="238"/>
      </rPr>
      <t>B.1.6.2</t>
    </r>
    <r>
      <rPr>
        <sz val="10"/>
        <rFont val="Times New Roman"/>
        <family val="1"/>
        <charset val="238"/>
      </rPr>
      <t xml:space="preserve"> Oprema za mehaničko zaključavanje elektromotora - Šipka 12mm, 
pocinčana, dužine 2000 mm</t>
    </r>
  </si>
  <si>
    <r>
      <rPr>
        <b/>
        <sz val="10"/>
        <rFont val="Times New Roman"/>
        <family val="1"/>
        <charset val="238"/>
      </rPr>
      <t>B.1.6.3</t>
    </r>
    <r>
      <rPr>
        <sz val="10"/>
        <rFont val="Times New Roman"/>
        <family val="1"/>
        <charset val="238"/>
      </rPr>
      <t xml:space="preserve"> Oprema za mehaničko zaključavanje elektromotora - Pokrovni profil, L=2000 mm</t>
    </r>
  </si>
  <si>
    <r>
      <rPr>
        <b/>
        <sz val="10"/>
        <rFont val="Times New Roman"/>
        <family val="1"/>
        <charset val="238"/>
      </rPr>
      <t>B.1.6.4</t>
    </r>
    <r>
      <rPr>
        <sz val="10"/>
        <rFont val="Times New Roman"/>
        <family val="1"/>
        <charset val="238"/>
      </rPr>
      <t xml:space="preserve"> GEZE THZ Comfort upravljačka jedinica s napajanjem u nuždi, 3.4A, za jednu alarmnu grupu i jednu grupu za provjetravanje.
Boja: Narančasta RAL 2011 
Automatsko prebacivanje s mreže na bateriju. U slučaju nužde, s baterijom 24 V, osigurana je autonomija sustava minimalno 72 sata.
Sa prednje strane je alarmna kontrolna ploča:
- tipka za manualno aktiviranje alarma, reset tipka i LED indikacija stanja sustava "alarm", "u radu" i "kvar"
- dvije okrugle pozadinski osvjetljene tipke za upravljanje motorima u funkciji provjetravanja "otvori"; "zatvori"
Širina: 140 mm; Visina: 248 mm; Dubina: 85 mm</t>
    </r>
  </si>
  <si>
    <r>
      <rPr>
        <b/>
        <sz val="10"/>
        <rFont val="Times New Roman"/>
        <family val="1"/>
        <charset val="238"/>
      </rPr>
      <t>B.1.6.5</t>
    </r>
    <r>
      <rPr>
        <sz val="10"/>
        <rFont val="Times New Roman"/>
        <family val="1"/>
        <charset val="238"/>
      </rPr>
      <t xml:space="preserve"> Ručni javljač / tipkalo GEZE FT- 4, 24V DC, VdS, RAL 2011 orange</t>
    </r>
  </si>
  <si>
    <r>
      <rPr>
        <b/>
        <sz val="10"/>
        <rFont val="Times New Roman"/>
        <family val="1"/>
        <charset val="238"/>
      </rPr>
      <t>B.1.6.6</t>
    </r>
    <r>
      <rPr>
        <sz val="10"/>
        <rFont val="Times New Roman"/>
        <family val="1"/>
        <charset val="238"/>
      </rPr>
      <t xml:space="preserve"> Dobava, montaža i spajanje kabela JB-Y(St)Y 4x2x0,8mm za povezivanje tipkala i veza na modul VDC. Kabel se polaže u samogasivu cijev</t>
    </r>
  </si>
  <si>
    <r>
      <rPr>
        <b/>
        <sz val="10"/>
        <rFont val="Times New Roman"/>
        <family val="1"/>
        <charset val="238"/>
      </rPr>
      <t>B.1.6.7</t>
    </r>
    <r>
      <rPr>
        <sz val="10"/>
        <rFont val="Times New Roman"/>
        <family val="1"/>
        <charset val="238"/>
      </rPr>
      <t xml:space="preserve"> Ugradnja i puštanje u rad (na pripremljenu i pravilno izvedenu instalaciju)</t>
    </r>
  </si>
  <si>
    <t>B.1.7.  GROMOBRAN I UZEMLJENJE</t>
  </si>
  <si>
    <r>
      <rPr>
        <b/>
        <sz val="10"/>
        <rFont val="Times New Roman"/>
        <family val="1"/>
        <charset val="238"/>
      </rPr>
      <t>B.1.7.1</t>
    </r>
    <r>
      <rPr>
        <sz val="10"/>
        <rFont val="Times New Roman"/>
        <family val="1"/>
        <charset val="238"/>
      </rPr>
      <t xml:space="preserve"> Za sljedeće stavke uključena je dobava, doprema, montaža i spajanje, te za traku i odvode polagenje u betonu i zemlji zajedno sa izradom svih spojeva za armaturu. Sav sitni spojni i montažni materijal da se instalacija dovede do pune funkcijonalnosti mora biti uključen u ponudu. Ovim troškovnikom predviđen je proizvođač OBO BETTERMAN.
Trake RF-P 30 x 3,5 mm 
</t>
    </r>
  </si>
  <si>
    <r>
      <rPr>
        <b/>
        <sz val="10"/>
        <rFont val="Times New Roman"/>
        <family val="1"/>
        <charset val="238"/>
      </rPr>
      <t>B.1.7.2</t>
    </r>
    <r>
      <rPr>
        <sz val="10"/>
        <rFont val="Times New Roman"/>
        <family val="1"/>
        <charset val="238"/>
      </rPr>
      <t xml:space="preserve">   Okruglog vodiča ϕ8 mm </t>
    </r>
  </si>
  <si>
    <r>
      <rPr>
        <b/>
        <sz val="10"/>
        <rFont val="Times New Roman"/>
        <family val="1"/>
        <charset val="238"/>
      </rPr>
      <t xml:space="preserve">B.1.7.3   </t>
    </r>
    <r>
      <rPr>
        <sz val="10"/>
        <rFont val="Times New Roman"/>
        <family val="1"/>
        <charset val="238"/>
      </rPr>
      <t xml:space="preserve">Loveće palice h=3,5m </t>
    </r>
  </si>
  <si>
    <r>
      <rPr>
        <b/>
        <sz val="10"/>
        <rFont val="Times New Roman"/>
        <family val="1"/>
        <charset val="238"/>
      </rPr>
      <t xml:space="preserve">B.1.7.4  </t>
    </r>
    <r>
      <rPr>
        <sz val="10"/>
        <rFont val="Times New Roman"/>
        <family val="1"/>
        <charset val="238"/>
      </rPr>
      <t xml:space="preserve"> Mjerno mjesto</t>
    </r>
  </si>
  <si>
    <r>
      <rPr>
        <b/>
        <sz val="10"/>
        <rFont val="Times New Roman"/>
        <family val="1"/>
        <charset val="238"/>
      </rPr>
      <t>B.1.7.5</t>
    </r>
    <r>
      <rPr>
        <sz val="10"/>
        <rFont val="Times New Roman"/>
        <family val="1"/>
        <charset val="238"/>
      </rPr>
      <t xml:space="preserve">  Rastavne spojnice </t>
    </r>
  </si>
  <si>
    <r>
      <rPr>
        <b/>
        <sz val="10"/>
        <rFont val="Times New Roman"/>
        <family val="1"/>
        <charset val="238"/>
      </rPr>
      <t>B.1.7.6</t>
    </r>
    <r>
      <rPr>
        <sz val="10"/>
        <rFont val="Times New Roman"/>
        <family val="1"/>
        <charset val="238"/>
      </rPr>
      <t xml:space="preserve">  Izrada spoja sa metalnim dijelovima na krovu objekta</t>
    </r>
  </si>
  <si>
    <r>
      <rPr>
        <b/>
        <sz val="10"/>
        <rFont val="Times New Roman"/>
        <family val="1"/>
        <charset val="238"/>
      </rPr>
      <t>B.1.7.7</t>
    </r>
    <r>
      <rPr>
        <sz val="10"/>
        <rFont val="Times New Roman"/>
        <family val="1"/>
        <charset val="238"/>
      </rPr>
      <t xml:space="preserve">  Sitni spojni i montažni materijal</t>
    </r>
  </si>
  <si>
    <t>B.1.8.   PROTUPOŽARNA SREDSTVA</t>
  </si>
  <si>
    <r>
      <rPr>
        <b/>
        <sz val="10"/>
        <rFont val="Times New Roman"/>
        <family val="1"/>
        <charset val="238"/>
      </rPr>
      <t xml:space="preserve">B.1.8.1 </t>
    </r>
    <r>
      <rPr>
        <sz val="10"/>
        <rFont val="Times New Roman"/>
        <family val="1"/>
        <charset val="238"/>
      </rPr>
      <t>Nabava, isporuka i nanošenje sredstva protiv širenja požara uzduž horizontalnih i vertikalnih kabelskih trasa sa  izolacijskim premazom, proizvod PROMAT ili sl.  Kabelske trase oslojavaju se špricanjem ili nanošenje četkom.</t>
    </r>
  </si>
  <si>
    <r>
      <rPr>
        <b/>
        <sz val="10"/>
        <rFont val="Times New Roman"/>
        <family val="1"/>
        <charset val="238"/>
      </rPr>
      <t>B.1.8.2</t>
    </r>
    <r>
      <rPr>
        <sz val="10"/>
        <rFont val="Times New Roman"/>
        <family val="1"/>
        <charset val="238"/>
      </rPr>
      <t xml:space="preserve">   Nabava, isporuka i nanošenje izolacijske žbuke , proizvod PROMAT  ili sl., kao završni sloj pri zatvaranju otvora u požarnim zidovima</t>
    </r>
  </si>
  <si>
    <t>B.1.9.    ISPITIVANJA I ATESTI</t>
  </si>
  <si>
    <r>
      <rPr>
        <b/>
        <sz val="10"/>
        <rFont val="Times New Roman"/>
        <family val="1"/>
        <charset val="238"/>
      </rPr>
      <t xml:space="preserve">B.1.9.1 </t>
    </r>
    <r>
      <rPr>
        <sz val="10"/>
        <rFont val="Times New Roman"/>
        <family val="1"/>
        <charset val="238"/>
      </rPr>
      <t>Ispitivanje instalacije niskog napona od strane ovlaštene organizacije prema Pravilniku o tehn. normativima za  el. instalacija niskog napona.</t>
    </r>
  </si>
  <si>
    <r>
      <rPr>
        <b/>
        <sz val="10"/>
        <rFont val="Times New Roman"/>
        <family val="1"/>
        <charset val="238"/>
      </rPr>
      <t>B.1.9.2</t>
    </r>
    <r>
      <rPr>
        <sz val="10"/>
        <rFont val="Times New Roman"/>
        <family val="1"/>
        <charset val="238"/>
      </rPr>
      <t xml:space="preserve">   Ispitivanje gromobranske instalacije i mjerenje otpora uzemljenja uzemljivača od strane ovlaštene ustanove te izdavanje odgovarajućih certifikata.</t>
    </r>
  </si>
  <si>
    <r>
      <rPr>
        <b/>
        <sz val="10"/>
        <rFont val="Times New Roman"/>
        <family val="1"/>
        <charset val="238"/>
      </rPr>
      <t>B.1.9.3</t>
    </r>
    <r>
      <rPr>
        <sz val="10"/>
        <rFont val="Times New Roman"/>
        <family val="1"/>
        <charset val="238"/>
      </rPr>
      <t xml:space="preserve">  Funkcionalno ispitivanje sustava struktrunog kabliranja od strane ovlaštene organizacije te izdavanje odgovarajućih certifikata </t>
    </r>
  </si>
  <si>
    <t xml:space="preserve">B 1.10.  BAZEN - ELEKTRO RADOVI                                                </t>
  </si>
  <si>
    <r>
      <rPr>
        <b/>
        <sz val="10"/>
        <rFont val="Times New Roman"/>
        <family val="1"/>
      </rPr>
      <t>ELEKTROORMAR</t>
    </r>
  </si>
  <si>
    <t>Elektroormar sa svim elementima za spajanje bazenske filter pumpe, LED rasvjete, automatske mjerno dozirne stanice. Uračunat sav materijal za spajanje bazenskih elemenata.</t>
  </si>
  <si>
    <t>Elektroinstalacijski radovi</t>
  </si>
  <si>
    <r>
      <rPr>
        <b/>
        <sz val="10"/>
        <rFont val="Times New Roman"/>
        <family val="1"/>
      </rPr>
      <t>PODVODNA RASVIJETA BAZENA LED</t>
    </r>
  </si>
  <si>
    <t xml:space="preserve">Isporuka podvodnih LED bijelih reflektora set za kompletiranje sa transformatorom, te potrebnim montažnim materijalom </t>
  </si>
  <si>
    <t>Ugradnja i spajanje</t>
  </si>
  <si>
    <t>RUČNI SET ZA USISAVANE BAZENA</t>
  </si>
  <si>
    <t>Fleksibilno crijevo</t>
  </si>
  <si>
    <t>Usisna četka</t>
  </si>
  <si>
    <t>Teleskopski štap</t>
  </si>
  <si>
    <r>
      <rPr>
        <b/>
        <sz val="10"/>
        <rFont val="Times New Roman"/>
        <family val="1"/>
      </rPr>
      <t>UREĐAJ ZA AUTOMATSKO DOZIRANJE KEMIKALIJA</t>
    </r>
  </si>
  <si>
    <t xml:space="preserve">Uređaj za automatsko doziranje kemikalija Tip BAYROL ANALIT 3 HOTEL
</t>
  </si>
  <si>
    <t>Potrebni material za ugradnju uređaja početni set kemikalija</t>
  </si>
  <si>
    <t>UKUPNO BAZEN - ELEKTRO RADOVI</t>
  </si>
  <si>
    <t>B.1.10. UKUPNO BAZEN - ELEKTRO RADOVI</t>
  </si>
  <si>
    <t>III.B. 1. SVEUKUPNO ELEKTROINSTALACIJE - JAKA STRUJA</t>
  </si>
  <si>
    <r>
      <t xml:space="preserve">III. B 2.                                                            </t>
    </r>
    <r>
      <rPr>
        <b/>
        <sz val="10"/>
        <rFont val="Times New Roman"/>
        <family val="1"/>
      </rPr>
      <t>ELEKTROINSTALACIJA SLABA STRUJA</t>
    </r>
  </si>
  <si>
    <t>B.2. 1 STRUKTURNO KABELIRANJE</t>
  </si>
  <si>
    <r>
      <t>B.2.1.1 Dobava montaža i spajanje samostojećeg  komunikacijskog ormar GKO veličine 45 U 800x800, tip kao Schrack Technik opremljen sa sljedećom opremom:</t>
    </r>
    <r>
      <rPr>
        <b/>
        <sz val="9"/>
        <rFont val="Times New Roman"/>
        <family val="1"/>
        <charset val="238"/>
      </rPr>
      <t xml:space="preserve">  
</t>
    </r>
    <r>
      <rPr>
        <sz val="9"/>
        <rFont val="Times New Roman"/>
        <family val="1"/>
        <charset val="238"/>
      </rPr>
      <t>ventilatorska jedinica 2x35W s termostatom kom 1
optička ladica za spoj 8 SM niti, LC konektori, uključivo pig-tail, kazete i uvodnice kom 1
patch panel 24xRJ45 Cat 6 UTP s stražnjim držačem kabela, tip kao Schrack Technik kom 7
vodilica kabela horizontalna sa 5 većih prstenova kom 3
polica za odlaganje, fiksna, dubine 450 mm kom 2
vodilica kabela vertikalna kom 6
slijepi pokrov 19" 1U kom 4
slijepi pokrov 19" 2U kom 5
letva za napajanje 8x220 V za UPS kom 1
Preklopnik, FE, web upravljiv, 48x10/100Tx + 2x10/100/1000T+2x10/100/1000T SFP combo, tip kao AT-FS750/52 kom 4
Preklopnik Gigabit Ethernet, 16-port Gigabit 24V High Power PoE 150W, tip kao Ubiquity Networks ES-16/150 kom 1
prespojni patch kabel Cat 6 UTP, dužine 2 m  kom 110
prespojni patch kabel Cat 5 UTP, dužine 2 m  kom 20
UPS line interactive 1700VA/1350W, LCD, USB, 19" ugradnja, tip kao Socomec NPR-1700-RT  kom 2
komplet za uzemljenje ormara kom 1</t>
    </r>
    <r>
      <rPr>
        <b/>
        <sz val="9"/>
        <rFont val="Times New Roman"/>
        <family val="1"/>
        <charset val="238"/>
      </rPr>
      <t xml:space="preserve">
</t>
    </r>
    <r>
      <rPr>
        <sz val="9"/>
        <rFont val="Times New Roman"/>
        <family val="1"/>
        <charset val="238"/>
      </rPr>
      <t>sitni montažni potrošni materijal (vijci, matice, vezice i sl) kpl 1</t>
    </r>
    <r>
      <rPr>
        <b/>
        <sz val="10"/>
        <rFont val="Times New Roman"/>
        <family val="1"/>
        <charset val="238"/>
      </rPr>
      <t xml:space="preserve">
</t>
    </r>
  </si>
  <si>
    <r>
      <rPr>
        <b/>
        <sz val="10"/>
        <rFont val="Times New Roman"/>
        <family val="1"/>
        <charset val="238"/>
      </rPr>
      <t xml:space="preserve">B.2.1.2 </t>
    </r>
    <r>
      <rPr>
        <sz val="10"/>
        <rFont val="Times New Roman"/>
        <family val="1"/>
        <charset val="238"/>
      </rPr>
      <t xml:space="preserve">Dobava montaža i spajanje bežične pristupne točke za bežični internet, tip kao UBIQUITY UniFi AC Lite AP. Opremu montirati na strop. U stavku spada sav potrebni spojni i montažni materijal
</t>
    </r>
  </si>
  <si>
    <r>
      <rPr>
        <b/>
        <sz val="10"/>
        <rFont val="Times New Roman"/>
        <family val="1"/>
        <charset val="238"/>
      </rPr>
      <t xml:space="preserve">B.2.1.3  </t>
    </r>
    <r>
      <rPr>
        <sz val="10"/>
        <rFont val="Times New Roman"/>
        <family val="1"/>
        <charset val="238"/>
      </rPr>
      <t xml:space="preserve">Dobava i montaža bežične pristupne točke za vanjsku montažu,  tip kao Ubiquity Outdoor MIMO, zajedno s konektorom i konektiranjem UTP kabela </t>
    </r>
  </si>
  <si>
    <r>
      <rPr>
        <b/>
        <sz val="10"/>
        <color rgb="FF000000"/>
        <rFont val="Times New Roman"/>
        <family val="1"/>
        <charset val="238"/>
      </rPr>
      <t xml:space="preserve">B.2.1.4  </t>
    </r>
    <r>
      <rPr>
        <sz val="10"/>
        <color rgb="FF000000"/>
        <rFont val="Times New Roman"/>
        <family val="1"/>
        <charset val="238"/>
      </rPr>
      <t>Dobava i polaganje kabela UTP Cat 6. S/FTP LSHOA
Kabeli se polažu dijelom u instalacijske cijevi, dijelom na kabel trase i djelom u parapetne kanale. Prosječno se po izvodnom  mjestu polaže 34 m</t>
    </r>
  </si>
  <si>
    <r>
      <rPr>
        <b/>
        <sz val="10"/>
        <color rgb="FF000000"/>
        <rFont val="Times New Roman"/>
        <family val="1"/>
        <charset val="238"/>
      </rPr>
      <t xml:space="preserve">B.2.1.5  </t>
    </r>
    <r>
      <rPr>
        <sz val="10"/>
        <color rgb="FF000000"/>
        <rFont val="Times New Roman"/>
        <family val="1"/>
        <charset val="238"/>
      </rPr>
      <t xml:space="preserve">Dobava i polaganje i spajanje RJ45 priključnica </t>
    </r>
  </si>
  <si>
    <r>
      <rPr>
        <b/>
        <sz val="10"/>
        <color rgb="FF000000"/>
        <rFont val="Times New Roman"/>
        <family val="1"/>
        <charset val="238"/>
      </rPr>
      <t xml:space="preserve">B.2.1.6 </t>
    </r>
    <r>
      <rPr>
        <sz val="10"/>
        <color rgb="FF000000"/>
        <rFont val="Times New Roman"/>
        <family val="1"/>
        <charset val="238"/>
      </rPr>
      <t xml:space="preserve">Dobava i postava instalacionih cijevi za uvlačenje kabela.
-CS 20/25 mm
</t>
    </r>
    <r>
      <rPr>
        <b/>
        <sz val="10"/>
        <color rgb="FF000000"/>
        <rFont val="Times New Roman"/>
        <family val="1"/>
        <charset val="238"/>
      </rPr>
      <t xml:space="preserve">
</t>
    </r>
  </si>
  <si>
    <r>
      <rPr>
        <b/>
        <sz val="10"/>
        <color rgb="FF000000"/>
        <rFont val="Times New Roman"/>
        <family val="1"/>
        <charset val="238"/>
      </rPr>
      <t xml:space="preserve">B.2.1.7 </t>
    </r>
    <r>
      <rPr>
        <sz val="10"/>
        <color rgb="FF000000"/>
        <rFont val="Times New Roman"/>
        <family val="1"/>
        <charset val="238"/>
      </rPr>
      <t>Dobava i postava instalacionih cijevi za uvlačenje kabela.
-CS 32 mm</t>
    </r>
    <r>
      <rPr>
        <b/>
        <sz val="10"/>
        <color rgb="FF000000"/>
        <rFont val="Times New Roman"/>
        <family val="1"/>
        <charset val="238"/>
      </rPr>
      <t xml:space="preserve">
</t>
    </r>
  </si>
  <si>
    <r>
      <rPr>
        <b/>
        <sz val="10"/>
        <color rgb="FF000000"/>
        <rFont val="Times New Roman"/>
        <family val="1"/>
        <charset val="238"/>
      </rPr>
      <t xml:space="preserve">B.2.1.8 </t>
    </r>
    <r>
      <rPr>
        <sz val="10"/>
        <color rgb="FF000000"/>
        <rFont val="Times New Roman"/>
        <family val="1"/>
        <charset val="238"/>
      </rPr>
      <t>Ispitivanje izvedene instalacije strukturnog kabliranja, označavanje svih priključaka na početku i kraju, mjerenje na svim vezama strukturnog kabliranja prema standardu ISO 11801 klasa D, te izrada protokola o ispitivanju za svaki UTP kabel. Izdavanje rezultata ispitivanja na CD-u u 3 primjerka</t>
    </r>
  </si>
  <si>
    <r>
      <rPr>
        <b/>
        <sz val="10"/>
        <color rgb="FF000000"/>
        <rFont val="Times New Roman"/>
        <family val="1"/>
        <charset val="238"/>
      </rPr>
      <t xml:space="preserve">B.2.1.9 </t>
    </r>
    <r>
      <rPr>
        <sz val="10"/>
        <color rgb="FF000000"/>
        <rFont val="Times New Roman"/>
        <family val="1"/>
        <charset val="238"/>
      </rPr>
      <t>Izrada dokumentacije izvedenog stanja uključivo blok sheme informatičke i telefonske instalacije sa rasporedom elemenata u svim komunikacijskim ormarima</t>
    </r>
  </si>
  <si>
    <r>
      <rPr>
        <b/>
        <sz val="10"/>
        <color rgb="FF000000"/>
        <rFont val="Times New Roman"/>
        <family val="1"/>
        <charset val="238"/>
      </rPr>
      <t xml:space="preserve">B.2.1.10  </t>
    </r>
    <r>
      <rPr>
        <sz val="10"/>
        <color rgb="FF000000"/>
        <rFont val="Times New Roman"/>
        <family val="1"/>
        <charset val="238"/>
      </rPr>
      <t>Ostali sitni nenabrojeni spojni i montažni materijal, do pune funkcionalnosti instalacije</t>
    </r>
  </si>
  <si>
    <t>B.2. 2 OZVUČENJE</t>
  </si>
  <si>
    <r>
      <t xml:space="preserve">B.2.2.1 </t>
    </r>
    <r>
      <rPr>
        <sz val="10"/>
        <rFont val="Times New Roman"/>
        <family val="1"/>
        <charset val="238"/>
      </rPr>
      <t>Dobava i montaža tonskog izlaznog pojačala snage 120W/100V/70V/4Ώ, frekventnog raspona 60Hz – 15 kHz, linijski simetrični mono ulaz, simetrični linijski izlaz, distorzije &lt; 1,5%@1kHz, ulaz osjetljivosti 1 V(+2dBu), impedancije 10kΏ, tonske kontrole , indikator prisutnosti signala, integrirane zaštite pojačala: termička, kratki spoj i preopterečenje, el. potrošnja 120 W,  dimenzija 431 x 88 x 385 mm, težine 12kg</t>
    </r>
    <r>
      <rPr>
        <b/>
        <sz val="10"/>
        <rFont val="Times New Roman"/>
        <family val="1"/>
        <charset val="238"/>
      </rPr>
      <t xml:space="preserve">
RCF UP 1121</t>
    </r>
  </si>
  <si>
    <r>
      <t xml:space="preserve">B.2.2.2 </t>
    </r>
    <r>
      <rPr>
        <sz val="10"/>
        <rFont val="Times New Roman"/>
        <family val="1"/>
        <charset val="238"/>
      </rPr>
      <t>Dobava i montaža tonskog izlaznog mixer pojačala snage 120W/100V , 60Hz – 15 kHz, 4 x mikrofonsko linijski simetrični mono ulaz, simetrični linijski izlaz, distorzije &lt;1,5%@1kHz,phantom napajanje, VOX i DUCKING funkcije, osjetljivosti 1V, impedancije 10kohm,  tonske kontrole , termička i prenaponska zaštita,električna potrošnja 120W,  dimenzija 431 x 88 x 385 mm, 19''/2 HE, težine 12 kg.</t>
    </r>
    <r>
      <rPr>
        <b/>
        <sz val="10"/>
        <rFont val="Times New Roman"/>
        <family val="1"/>
        <charset val="238"/>
      </rPr>
      <t xml:space="preserve">
RCF AM 1125</t>
    </r>
  </si>
  <si>
    <r>
      <rPr>
        <b/>
        <sz val="10"/>
        <rFont val="Times New Roman"/>
        <family val="1"/>
        <charset val="238"/>
      </rPr>
      <t xml:space="preserve">B.2.2.3  </t>
    </r>
    <r>
      <rPr>
        <sz val="10"/>
        <rFont val="Times New Roman"/>
        <family val="1"/>
        <charset val="238"/>
      </rPr>
      <t xml:space="preserve">Dobava i montaža ugradbenih zvučnika sa transformatorom , snage 6/3 W / 100V , zvučnici  6", impedancije 8 Ω frekventnog opsega 100 Hz – 20 kHz  , osjetljivosti 90 dB ( 1m / 1W ) , maksimalnog zvučnog tlaka ( SPL ) 98 dB , kut pokrivanja 150°, dimenzija ǿ 186 x 65 mm, težine 0,5 kg
</t>
    </r>
    <r>
      <rPr>
        <b/>
        <sz val="10"/>
        <rFont val="Times New Roman"/>
        <family val="1"/>
        <charset val="238"/>
      </rPr>
      <t>RCF PL 50</t>
    </r>
  </si>
  <si>
    <r>
      <t xml:space="preserve">B.2.2.4  </t>
    </r>
    <r>
      <rPr>
        <sz val="10"/>
        <rFont val="Times New Roman"/>
        <family val="1"/>
        <charset val="238"/>
      </rPr>
      <t xml:space="preserve">Dobava i montaža digitalnog CD/USB/FM radio reproduktora sa dva neovisna asimetrična tonska izlaza i mogućnosti istodobnog rada dva izvora zvuka
</t>
    </r>
    <r>
      <rPr>
        <b/>
        <sz val="10"/>
        <rFont val="Times New Roman"/>
        <family val="1"/>
        <charset val="238"/>
      </rPr>
      <t xml:space="preserve">RCF MS 1033    novi model BST T201
</t>
    </r>
  </si>
  <si>
    <r>
      <rPr>
        <b/>
        <sz val="10"/>
        <rFont val="Times New Roman"/>
        <family val="1"/>
        <charset val="238"/>
      </rPr>
      <t xml:space="preserve">B.2.2.5 </t>
    </r>
    <r>
      <rPr>
        <sz val="10"/>
        <rFont val="Times New Roman"/>
        <family val="1"/>
        <charset val="238"/>
      </rPr>
      <t xml:space="preserve">Dobava i montaža zidnog atenuatora zvuka snage 60W, ugradnja u p/ž kutiju fi 60
</t>
    </r>
    <r>
      <rPr>
        <b/>
        <sz val="10"/>
        <rFont val="Times New Roman"/>
        <family val="1"/>
        <charset val="238"/>
      </rPr>
      <t>AT 60</t>
    </r>
  </si>
  <si>
    <r>
      <rPr>
        <b/>
        <sz val="10"/>
        <rFont val="Times New Roman"/>
        <family val="1"/>
        <charset val="238"/>
      </rPr>
      <t xml:space="preserve">B.2.2.6 </t>
    </r>
    <r>
      <rPr>
        <sz val="10"/>
        <rFont val="Times New Roman"/>
        <family val="1"/>
        <charset val="238"/>
      </rPr>
      <t>Dobava i montaža sitnog potrošnog materijala i kompleta prespojnih tonskih i mrežnih kablova potrebnih za spajanje tonskog sustava</t>
    </r>
  </si>
  <si>
    <r>
      <rPr>
        <b/>
        <sz val="10"/>
        <color rgb="FF000000"/>
        <rFont val="Times New Roman"/>
        <family val="1"/>
        <charset val="238"/>
      </rPr>
      <t>B.2.2.7</t>
    </r>
    <r>
      <rPr>
        <sz val="10"/>
        <color rgb="FF000000"/>
        <rFont val="Times New Roman"/>
        <family val="1"/>
        <charset val="238"/>
      </rPr>
      <t xml:space="preserve"> Kabeli za ozvučenje PP/L 2x1,5mm </t>
    </r>
  </si>
  <si>
    <t>B 2.1. UKUPNO  STRUKTURNO KABELIRANJE</t>
  </si>
  <si>
    <t>III.B.2. SVEUKUPNO ELEKTROINSTALACIJE - SLABA STRUJA</t>
  </si>
  <si>
    <t>III. C 1. INSTALACIJA VODOVODA I KANALIZACIJA</t>
  </si>
  <si>
    <r>
      <t xml:space="preserve">C.1.1.1. </t>
    </r>
    <r>
      <rPr>
        <sz val="10"/>
        <rFont val="Times New Roman"/>
        <family val="1"/>
      </rPr>
      <t xml:space="preserve">Iskop i zatrpavanje rova sa odvozom zemlje u zemljištu IV i V  kategorije za polaganje vodovodnih cijevi (sanitarna i hidrantska instalacija) izvan objekta. Prosječna širina rova 40 cm, a dubina 80 cm. U stavku uključiti i proširenje rova za vodomjerno okno. Obračun po m³ stvarno izvedenog iskopa zemlje u sraslom stanju.
</t>
    </r>
  </si>
  <si>
    <r>
      <t xml:space="preserve">C.1.1.2. </t>
    </r>
    <r>
      <rPr>
        <sz val="10"/>
        <rFont val="Times New Roman"/>
        <family val="1"/>
      </rPr>
      <t>Dobava i razastiranje pijeska za izradu posteljice ispod vodovodnih cijevi i vodomjernog okna u sloju debljine 10 cm (alternativa je mršavi beton).</t>
    </r>
  </si>
  <si>
    <r>
      <t xml:space="preserve">C.1.1.3. </t>
    </r>
    <r>
      <rPr>
        <sz val="10"/>
        <rFont val="Times New Roman"/>
        <family val="1"/>
      </rPr>
      <t xml:space="preserve">Dobava, doprema i ugradnja polietilenskih cijevi PEHD, PE 100, za vanjski razvod sanitarne vode. Cijevi za nazivni tlak PN 10.
U cijenu uključen sav potreban rad, spojni i brtveni materijal.
</t>
    </r>
  </si>
  <si>
    <t>C.1.1.3.1. ND25 - R 1"</t>
  </si>
  <si>
    <t>C.1.1.3.2. ND32 - R 5/4"</t>
  </si>
  <si>
    <r>
      <t xml:space="preserve">C.1.1.4. </t>
    </r>
    <r>
      <rPr>
        <sz val="10"/>
        <rFont val="Times New Roman"/>
        <family val="1"/>
      </rPr>
      <t>Nabava, transport i ugradba, plastičnih  PPR cijevi za vodu i spojnog materijala (kao Wavin PPR ) za lokalni razvod sanitarne hladne, tople i cirkulacijske vode. Cijev je radne max. temparature 95°C (60°C pri 10 bara) i minimalnog nazivnog radnog tlaka 20 Bara (PN20). 
Instalacija se vrši sukladno prema DIN-u 1988, te higijenskim zahtjevima koji se reguliraju u propisima DINa 1988-2 i DINa 4753. Sustav mora biti u skladu sa HRN EN 15874-(1-4).
Po m’ cijevi uračuante obujmice kao i sav ostali materijal za pričvršćenja i ovjes cijevnog sustava te fazonski komadi.</t>
    </r>
  </si>
  <si>
    <r>
      <t xml:space="preserve">C.1.1.5. </t>
    </r>
    <r>
      <rPr>
        <sz val="10"/>
        <rFont val="Times New Roman"/>
        <family val="1"/>
      </rPr>
      <t>Nabava, doprema i ugradnja  izolacije horizontalnog i vertikalnog razvoda  hladne i tople vode, toplinske vodljivosti izolacije 0,040 W/mK, debljine prema tehničkim uputama proizvođača. Izolacija kao Armaflex.</t>
    </r>
  </si>
  <si>
    <r>
      <t xml:space="preserve">C.1.1.6. </t>
    </r>
    <r>
      <rPr>
        <sz val="10"/>
        <rFont val="Times New Roman"/>
        <family val="1"/>
      </rPr>
      <t>Nabava, doprema i ugradnja  slobodno protočnih zapornih ventila.
Ventil se ugrađuje pred svakim izljevnim mjestom posebno za hladnu i toplu vodu - za sudoper, perilice.
ND15</t>
    </r>
  </si>
  <si>
    <r>
      <t xml:space="preserve">C.1.1.7. </t>
    </r>
    <r>
      <rPr>
        <sz val="10"/>
        <rFont val="Times New Roman"/>
        <family val="1"/>
      </rPr>
      <t xml:space="preserve">Nabava, doprema i ugradnja  zapornih ventila s ispustom.
Obračun se vrši po komadu komlpetno montiranog i ispitanog ventila:
</t>
    </r>
  </si>
  <si>
    <t>C.1.1.10. Nabava, doprema i ugradnja odvajača nečistoća koji se montira pred spremnikom, sljedeće dimenzije:
ND20</t>
  </si>
  <si>
    <t>C.1.1.11. Nabava, doprema i ugradnja termostatskog miješajućeg troputnog ventila za sanitarnu vodu, sljedeće dimenzije:
ND20</t>
  </si>
  <si>
    <t xml:space="preserve">C.1.1.12. Dobava i ugradnja cirkulacijske pumpe s mokrim rotorom za ugradnju u cjevovod proizvođača Grundfos ili drugi jednakovrijedan proizvod slijedećih karakteristika:
Tip pumpe Grundfoss tip Comfort UP 15-14 B(UT)
G=0,24m³/h
medij sanitarna voda </t>
  </si>
  <si>
    <t>C.1.1.14. Spajanje na postojeći razvod sanitarne i hidrantske instalacije.</t>
  </si>
  <si>
    <t>C.1.1.15. Dobava i ugradnja vratašaca ispred instalacijskih šahti i ventila za zatvaranje kako bi se omogućio pristup istima. Vratašca su limena pocinčana  dimenzija 20x20cm.</t>
  </si>
  <si>
    <t>C.1.1.16. Izrada p. požarnih prolaza za plastične cijevi kroz zidove požarnih sektora. Skop se izvodi sa oblaganjem cijevi Unicollar obujmicom na obje strane zida. Zračnost između cijevi i zida ispuniti zvučnom izolacijom a sve prema detalju iz grafičkog dijela elaborata.</t>
  </si>
  <si>
    <t>C.1.1.17. Sitni potrošni materijal vezan uz montažu  cjevovoda koji uključuje nosače, ovjese, čelične tiple, kisik, plin, elektrode, kudjelju i ostalo. 
obračun po broju sanitarnih sklopova</t>
  </si>
  <si>
    <t>C.1.1.18. Ispitivanje cjevovoda na tlak prema propisanim smjernicama. Punjenje cjevovoda vodom te tlačenje sa uporabom pumpe na tlak od 15 bar.</t>
  </si>
  <si>
    <t>C.1.1.19. Ispiranje i dezinfekcija cjevovoda sa analizom vode od strane Zavoda za javno zdravstvo. U cijenu uračunata dobava Analitičkog izvješća o higijenskoj ispravnosti sanitarne vode.</t>
  </si>
  <si>
    <t xml:space="preserve">C.1.1.20. Prikupljanje i izrada primopredajne dokumentacije  uključivo sa svim potrebnim izjavama o svojstvima ugrađenog materijala te troškovi vezani uz tehnički pregled. </t>
  </si>
  <si>
    <t>C.1.2.5. Ispitivanje horizontalne kanalizacije na vodonepropusnost sa dobavom Zapisnika o provedenom ispitivanju vodonepropusnosti ugrađene kanalizacijske instalacije od ovlaštene ustanove ili tvrtke.
- obračun po m'</t>
  </si>
  <si>
    <t>C.1.2.6. Dobava sve primopredajne dokumentacije i izjava o svojstvima za ugrađene materijale te uključiti sve troškove vezane za tehnički pregled instalacije.</t>
  </si>
  <si>
    <t>C.1.3.6.1.  DN50mm sa horizontalnim izljevom</t>
  </si>
  <si>
    <t>C.1.3.8. Dobava i ugradba automatskog odzračnog ventila kao studor ili drugi jednakovrijedan proizvod.</t>
  </si>
  <si>
    <t>C.1.4.1.1. dim. Ø36 cm, ploča dim. 60 x 45 cm</t>
  </si>
  <si>
    <t>C.1.4.1.2. dim. Ø36 cm, ploča dim. 140 x 50 cm</t>
  </si>
  <si>
    <t>C.1.4.1.3. dim. Ø36 cm, ploča dim. 210 x 50 cm</t>
  </si>
  <si>
    <t xml:space="preserve">C.1.4.2. Dobava i ugradba umivaonika za konzolnu ugradnju od keramike I klase (VILLEROY@BOCH, DOLOMITE ili drugi jednakovrijedan proizvod), boje i tipa prema izboru investitora ili projektanta interijera. Kompletirano sa:
- odvodnim poniklovanim ø32 sifonom,
- stojećom baterijom za priključak na vodovodnu instalaciju, kutnim ventilom ND15.
- zidnim ogledalom veličine cca 50x40 cm sa etažerom, zidnim dispenserom za tekući sapun, držačem papirnatih ručnika te plastičnom košarom za otpatke sa nožnim otvaranjem. Komplet ugrađenou sanitarni čvor kuhinje i spremno za uporabu. </t>
  </si>
  <si>
    <t>C.1.4.2.1. dim. 41 x 37 cm</t>
  </si>
  <si>
    <t>C.1.4.2.2. dim. 25 x 22 cm</t>
  </si>
  <si>
    <t xml:space="preserve">C.1.4.3. Dobava i ugradba ugradbenog invalidskog umivaonika dim. 60x45cm od keramike I klase (PARACEELSUS, REHAB ili sl.), boje i tipa prema izboru investitora ili projektanta interijera a sa horizontalnim odvodom. Uključivo s:
- zidnom jednoručnom poniklovanom mješalicom za umivaonik,s lančićem I čepom spojeno na odvod vode,
-zidnim ogledalom veliličine cca 50x40 cm sa etažerom , zidnog dispeserom za tekući sapun ,držač papirnatih ručnika te  metalna košara za otpake sa nožnim  otvaranjem.
Komplet ugrađeno i spremno za uporabu. Ugradba u invalidski sanitarni prostor. </t>
  </si>
  <si>
    <t xml:space="preserve">C.1.4.4. Dobava i ugradba WC sustava koji se sastoji od konzolne WC školjke od keramike (VILLEROY@BOCH, DOLOMITE, INKER ili drugi jednakovrijedan proizvod) sa stražnjim izljevom. Uključivo i demontažno sjedalo sa poklopcem i uzidnim vodokotlićem, montiranim kao Duofix-Geberit sistem ili drugi jednakovrijedan proizvod koji uključuje: 
- instalacijski element za WC školjku visine 112 cm (kao Geberit Duofix ili drugi jednakovrijedan proizvod) komplet s niskošumnim ugradbenim vodokotlićem (6 lit.) i jednokoličinskom metalnom CrNi tipkom za aktiviranje ispiranja štednom stop funkcijom (Geberit Mambo ili drugi jednakovrijedan proizvod). Instalacijski element je samonosiv s integriranim kutnim ventilom priključka vode 1/2", niskošumnim uljevnim ventilom (&lt;20dB/3bar), odvodnim koljenom ø90/110 sa zvučnoizoliranom obujmicom, spojnim komadom za WC školjku, manžetnom i pričvrsnim vijcima. Uključuje i: 
- zidni nosač s WC četkom i držač toalet papira od inoxa. 
Komplet ugrađeno i spremno za uporabu. </t>
  </si>
  <si>
    <t xml:space="preserve">C.1.4.5. Dobava i ugradba WC sustava namjenjenog osobama s invaliditetom koji se sastoji od konzolne WC školjke od keramike za invalide. Uključivo i demontažno PVC sjedalo  bez poklopca montažnog elementa za invalidsku WC školjku koji uključuje: 
- montažni element za invalidsku WC školjku visine ugradnje 112 cm a montirano kao DUOFIX –GEBERIT sistem ili drugi jednakovrijedni proizvod koji uključuje i: 
-  komplet s niskošumnim ugradbenim vodokotlićem (6 lit). Instalacijski element samonosiv za ugradnju u suhomontažnu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uputama proizvođača.  
Komplet ugrađeno i spremno za uporabu. </t>
  </si>
  <si>
    <t>C.1.4.6. Dobava, prijenos i montaža kompletnog pisoara koji se sastoji od:
-keramičkog pisoara Geberit model Selva ili drugi jednakovrijedan proizvod sa skrivenim priključkom vode i sifonom te integriranim senzorskim  uređajem za aktiviranje ispiranja (mrežno napajanje). Potrošnja vode 0,5litara po ispiranju prema EN 13407
- montažnog instalacijskog elementa za pisoar visine ugradnje 112-130 cm s ugradbenim setom uređaja za aktiviranje ispiranja. Instalacijski element samonosiv za ugradnju u suhomontažnu zidnu ili predzidnu konstrukciju obloženu gipskartonskim pločama, komplet s integriranim prigušnim ventilom priključka vode ½", vijcima za učvršćenje keramike i svim potrebnim pričvrsnim priborom i spojnim materijalom.
Obračun po komadu.</t>
  </si>
  <si>
    <t xml:space="preserve">C.1.4.7. Dobava i ugradba tuš-kade  vel. 80x120 cm, iz akrila / qarila  (VILLEROY@BOCH, DOLOMITE, INKER ili drugi jednakovrijedan proizvod) sa nesklizajućom površinom te sljedećom opremom: 
- jednoručna zidna tuš baterija sa gibljivim crijevom, tuš mlaznica s perolatorom s namjestivim protokom vode, inox vertikalni nosač prskalice, spojeno na dovod vode,
- podna odvodna armatura (top sifon) sa horizontalnim odljevom, 
- zidni držač sapuna i nosač ručnika iz inoxa. </t>
  </si>
  <si>
    <t>- kutna polukružna dim. 80x80 cm</t>
  </si>
  <si>
    <t>- dim. 80x140 cm</t>
  </si>
  <si>
    <t>C.1.4.8. Dobava i ugradba tuš kade za invalide iz akrila / qarila  sa nesklizajućom površinom te sljedećom opremom:
- zidni držač za invalide
- sjedalo za tuš za invalide 
- jednoručna zidna tuš baterija sa gibljivim crijevom, tuš mlaznica s perolatorom s namjestivim protokom vode, inox vertikalni nosač prskalice, spojeno na dovod vode,
- podna odvodna armatura (top sifon) sa horizontalnim odljevom, 
- zidni držač sapuna i nosač ručnika iz inoxa. 
- dim. 80x140 cm</t>
  </si>
  <si>
    <t>C.1.4.9. Dobava i ugradnja  obostranih zidnih držača za invalide (fiksni i sklopivi) montažnim elementima za učvršćenje držača i svim potrebnim priborom za ugradnju prema uputama proizvođača.</t>
  </si>
  <si>
    <t xml:space="preserve">C.1.4.10. Dobava i ugradnja opreme za kuhinjske sudopere :
-jednoručne stojeće mješalice za sudoper s pomičnom izljevnom cijevi,
-izljevni sifon za jednodijelni sudoper.
</t>
  </si>
  <si>
    <t xml:space="preserve">C 1.6.  BAZEN  - STROJARNICA                                                         </t>
  </si>
  <si>
    <r>
      <rPr>
        <b/>
        <sz val="10"/>
        <rFont val="Times New Roman"/>
        <family val="1"/>
      </rPr>
      <t>FAZA UZIDNIH ELEMENATA-POD</t>
    </r>
  </si>
  <si>
    <t>Podni odvod ABS za pražnjenje bazena i prinudnu Filtraciju vode s navojnim priključkom 2”, proizvođač ASTRAL,sa svim potrebnim PVC cijevima I spojnim komadima i montažnim materijalom.  Ugradnja i spajanje.</t>
  </si>
  <si>
    <t>FAZA UZIDNIH ELEMENATA-ZIDOVI</t>
  </si>
  <si>
    <t xml:space="preserve">Isporuka zidnih mlaznica za horizontalnu filtraciju vode, materijal ABS, sa rozetama za podešavanje protoka vode, sa navojnim priključkom 2", proizvođač ASTRAL, sa svim potrebnim PVC cijevima i spojnim komadima i montažnim materijalom </t>
  </si>
  <si>
    <t xml:space="preserve">komad </t>
  </si>
  <si>
    <t xml:space="preserve">Isporuka skimmera ,materijal ABS sa navojnim priključkom 2", proizvođač ASTRAL, sa svim potrebnim PVC cijevima i spojnim komadima i montažnim materijalom          </t>
  </si>
  <si>
    <t xml:space="preserve">Priključak za vakum usisivač sa navojnim priključkom 2", proizvođač ASTRAL, sa svim potrebnim PVC cijevima i spojnim komadima i montažnim materijalom. Ugradnja i spajanje.   </t>
  </si>
  <si>
    <r>
      <rPr>
        <b/>
        <sz val="10"/>
        <rFont val="Times New Roman"/>
        <family val="1"/>
      </rPr>
      <t>OPREMA STROJARNICE</t>
    </r>
  </si>
  <si>
    <t xml:space="preserve">Filterska posuda model "ASTRAL" manometar, automatsko odzračivanje posude, ventilza ručno odzračivanje posude ventil za pražnjenje posude  </t>
  </si>
  <si>
    <t xml:space="preserve">Višeslojno filtersko sredstvo: kvarcni pijesak </t>
  </si>
  <si>
    <t>Samousisna pumpa spoj D 63 veliki predfilter s transparentnim poklopcem</t>
  </si>
  <si>
    <t>Montažni materijal za strojarsko spajanje bazenske tehnike : PVC tlačne krute cijevi Ø63 sa svim potrebnim spojnim elementima fitinzima, ventilima te elementima za pričvršćenje</t>
  </si>
  <si>
    <t>Strojarska ugradnja i spajanje</t>
  </si>
  <si>
    <t>UKUPNO BAZEN - STROJARNICA</t>
  </si>
  <si>
    <t>C.1.6. UKUPNO BAZEN - STROJARNICA</t>
  </si>
  <si>
    <t>III.C.1.  SVEUKUPNO INSTALACIJE VODOVODA I KANALIZACIJE</t>
  </si>
  <si>
    <t>III C.2. 
KLIMATIZACIJA I VENTILACIJA</t>
  </si>
  <si>
    <t xml:space="preserve">1. Vanjske VRV jedinice:
VRV/VRT (variant refigerent volume / temperature) vanjska jedinica u izvedbi aerotermalne toplinske pumpe sa ugrađenim hermetičkim pcspresorima i izmjenjivačem.
Vanjska jedinica MINI VRV IV sustava u izvedbi toplinske pumpe sastavljena iz jednog modula, namjenjena za vanjsku montažu - zaštićena od vremenskih utjecaja, s ugrađenim hermetičkim pcspresorima (standardni i inverter),  zrapcs hlađenim kondenzatorom i svim potrebnim elementima za zaštitu, kontrolu i regulaciju uređaja (Inverter Control) i funkcionalni rad. Rashladni Refrigerant R-410A.
VRT - konfigurator omogućuje kontinuiranu promjenu temperature isparavanja i kondenzacije radnog Refrigeranta prema temperaturi okoliša u svrhu dodatne uštede energije i većeg pcsfora zbog viših temperatura Refrigeranta.
Uređaj je opremljen s dva ventilatora s horizontalnim istrujavanjem.
Maksimalno dozvoljena ukupna duljina cjevnog razvoda iznosi 300 metara u jednom smjeru uz ograničenja navedena u uputama proizvođača.  Dozvoljena udaljenost između vanjske jednice i najudaljenije unutarnje jedinice iznosi 160 m.
</t>
  </si>
  <si>
    <t>1.1. Jedinica omogućuje spajanje do 21 unutarnjih VRV jedinica.
Tehničke karakteristike:
Qh = 28 kW
Priključna snaga:
N nom. = 8,24 kW    /   400 V - 50 Hz
EER: 3,4 (100% opterećenja)
Tv = 35°C ST
Tp = 27°C ST, 19°C VT
Qg = 31,5 kW
N nom. = 6,6 kW    /   400 V - 50 Hz
COP: 3,78 (100% opterećenja)
Tv= 7°C ST
Tp = 20°C ST
Radno područje: grijanje: od -20° do 15,5°C
Radno područje: hlađenje: od -5° do 46°C
Nivo zvučnog tlaka: 55 dB(A) na udaljenosti 1m od jedinice
Dimenzije ukupno:
940 x 460 mm; h = 1615 mm
Težina ukupno: 175 kg
Proizvod Daikin MINI VRV IV tip RXYSQ10TY1 ili jednakovrijedno</t>
  </si>
  <si>
    <t>1.2. Jedinica omogućuje spajanje do 12 unutarnjih VRV jedinica.
Tehničke karakteristike:
Qh = 15,5 kW
Priključna snaga:
N nom. = 4,56 kW    /   230 V - 50 Hz
EER: 3,40 (100% opterećenja)
Tv = 35°C ST
Tp = 27°C ST, 19°C VT
Qg = 18 kW
N nom. = 4,56 kW    /   230 V - 50 Hz
COP: 3,90 (100% opterećenja)
Tv= 7°C ST
Tp = 20°C ST
Radno područje: grijanje: od -20° do 15,5°C
Radno područje: hlađenje: od -5° do 46°C
Nivo zvučnog tlaka: 54 dB(A) na udaljenosti 1m od jedinice
Dimenzije ukupno:
900 x 320 mm; h = 1345 mm
Težina ukupno: 104 kg
Proizvod Daikin MINI VRV IV tip RXYSQ6TY1 ili jednakovrijedno</t>
  </si>
  <si>
    <t>2.3. Proizvod Daikin VRV FXAQ32P  ili jednakovrijedno
Qh  = 3,6 kW
Tv = 35°C
Tp = 27°C ST, 19°C VT
Qg = 4,0 kW
Tv= 7°C ST
Tp = 20°C ST
VZ =510/330 m3/h
N = 35 W - 230 V - 50 Hz
Dimenzije: lxbxh 795x238x290
Težina: 11 kg
Medij:  R-410A
Nivo zvučnog tlaka: standard / niža brzina 37/29 dB(A) na udaljenosti 1,5 m od jedinice:</t>
  </si>
  <si>
    <t>3.Unutrašnje parapetne jedinice VRV sustava
Unutarnja  jedinica VRV sustava sa maskom  predviđena za  montažu na pod, parapetne izvedbe sa maskom, opremljena ventilatorom, izmjenjivačem topline s direktnom ekspanzijom freona, elektronskim ekspanzijskim ventilom, te svim potrebnim elementima za zaštitu, kontrolu i regulaciju uređaja i temperature. U kompletu sa nogicama.</t>
  </si>
  <si>
    <t>3.1. Proizvod Daikin VRV FXLQ40P
Qh  = 4,5 kW
Tv = 35°C
Tp = 27°C ST, 19°C VT
Qg = 5,0 kW
Tv= 7°C ST
Tp = 20°C ST
VZ = 660/510 m3/h
N = 90 W - 230 V - 50 Hz
Dimenzije: lxbxh 1140x232x600
Težina: 32 kg
Medij:  R-410A
Nivo zvučnog tlaka: standard / niža brzina 38/33 dB(A) na udaljenosti 1,5 m od jedinice.</t>
  </si>
  <si>
    <t xml:space="preserve">5. Individualni upravljači unutrašnjih VRV jedinica:
Proizvod Daikin BRC1E53A ili jednakovrijedno.
Žičani elektronski prostorni regulator sa LCD displejom i tjednim programskim satom za upravljanje i kontrolu do 16 unutarnjih VRV jedinica.
Kontrola pristupa moguća je u tri nivoa sa mogućnošću ograničavanja pristupa korisnika.
Funkcije: on/off, režim rada, set point, brzina ventilatora, pozicija lamela, pojedinačno podešavanje za jedinice u grupi, signalizacija greške, signalizacija zaprljanosti filtera, tjedni program sa 5 dnevnih podprograma (ukupno 35).
</t>
  </si>
  <si>
    <t xml:space="preserve">6. Središnji upravljački sustav - osnovno upravljanje
Detaljni i laki nadzor i rad VRV sustava (maks. 2 x 64 grupe/unutarnje jedinice)
Proizvod DAIKIN tip DCS601C51 ili jednakovrijedno
ITC i-Touch kontroler (centralni nadzorno upravljački sustav) za regulaciju do 64 grupe unutarnjih jedinica VRV sustava. Regulator je predviđen za montažu na zid i spaja se na vanjske jedinice VRV-a.
Mogućnosti kontrole: on / off, režim rada, setpoint, brzina ventilatora i pozicija istrujnih lamela, grupno ili individualno upravljanje (on/off, režim i setpoint), regulacija temperature, kalendar, tjedni i dnevni programi  ograničavanje pristupa elektronskim upravljačima u sobama.
Mogućnosti nadzora: grafički prikaz na računalu, rad unutarnjih i vanjskih jedinica, signalizacija greške, signalizacija zaprljanosti filtera na unutarnjim jedinicama, različite razine pristupa.
Priključak: 230V, 50Hz
Dimenzije: 281x260x79 mm
Težina: 4 kg
Proizvod Daikin
DCS601C51 Intelligent Touch Controller"
</t>
  </si>
  <si>
    <t xml:space="preserve">7. Dobava i ugradnja deoksidiranih bešavnih bakrenih cijevi za razvod freona (SF-Cu F22), zajedno sa fazonskim komadima, uključivo dušik potrošen pri konstantnom propuhivanju prilikom zavarivanja, dimenzija (DIN 1786, ISO 9002) u kompletu sa spojnicama i koljenima, spojnim i pričvrsnim materijalom. Cijevi moraju biti odmašćene, očišćene i osušene prije ugradnje.:
Dimenzije od Ø6 do Ø19,1 u kolutu i sa toplinskom izolacijom, a  od Ø22,1 u šipci i bez toplinske izolacije.
</t>
  </si>
  <si>
    <t xml:space="preserve">8. Dobava i ugradnja samolijepive cijevne izolacije, minimalne debljine stijenke 13 mm i min. toplinske vodljiivosti pri 0oC   =  0.036 W/mK, koeficijenta otpora difuzijii vodene pare   7000, materijal teško zapaljiv, samogasiv (DIN 4102, klasa B1, B2), bez CFC, zajedno s spojnim trakama
</t>
  </si>
  <si>
    <t xml:space="preserve">10. PVC cijevi za odvod kondenzata, skupa s pripadajućim fazonskim komadima, slijedećih dimenzija:
NO 32
</t>
  </si>
  <si>
    <t>14. Izrada armirano betonskog plivajućeg postolja za postavljanje vanjskih jedinica klima uređaja. Betonsko postolje visine 25cm. Betonska postolja slijedećih površina:
800x120cm; kom. 2</t>
  </si>
  <si>
    <t>15. Nadopuna sustava rashladnim medijem R410A</t>
  </si>
  <si>
    <t xml:space="preserve">16. Konzole, oslonci i ovjesi cjevovoda, kompletirano sa sidrenim vijcima, tiplima i maticama za postavljanje cijevnog razvoda.
Izrađuje se prilikom montaže na licu mjesta, te antikorozivno zaštićuju.  </t>
  </si>
  <si>
    <t>17. Sitni potrošni materijal (vijci, plin, kisik, vijci, matice, spojnice i sl.) potrebni za montažu navedene opreme.</t>
  </si>
  <si>
    <t>18. Tlačna proba cjelokupne freonske instalacije dušikom pod tlakom od 38 bar, u vremenu 24 sata i vakuumiranje freonske instalacije pod tlakom od -755 mmHg, vrijeme 1h za svaku granu posebno.</t>
  </si>
  <si>
    <t xml:space="preserve">19. Vakumiranje cijevnog razvoda, te dopunjavanje cijevnog razvoda radnom tvari R410A do propisane količine. </t>
  </si>
  <si>
    <t>20. Prateći građevinski radovi potrebni za montažu navedene opreme i cjevovoda kao što su proboji kroz zidove i međukatnu konstrukciju,  učvršćenje zidnih čahura, oslonaca i nosača cjevovoda.</t>
  </si>
  <si>
    <t xml:space="preserve">21. Montaža navedene opreme do stanja pune funkcionalnosti. U stavku uključeni pripremno završni radovi, puštanje u pogon, probni pogon, balansiranje, podešavanje i ispitivanje. </t>
  </si>
  <si>
    <t>22. Transport materijala i alata do gradilišta, te povrat alata i preostalog materijala, uključivo horizontalni i vertikalni transport unutar gradilišta.</t>
  </si>
  <si>
    <t>23. Pripremno - završni radovi na gradilištu, uključivo čišćenje i uređenje gradilišta.</t>
  </si>
  <si>
    <t>24. Završne radnje vezane uz pregled i primopredaju izvedenih radova, uključujući:
- primopredaja i konačni obračun izvedenih radova
- primopredaja jamstveno atestne dokumentacije krajnjem korisniku
- obuka krajnjeg korisnika</t>
  </si>
  <si>
    <t>1. Altherma Low Temperature - Split
Dizalica topline za grijanje te grijanje potrošne tople vode. Uređaj je optimiziran za niskoenergetske objekte sa širokim rasponom modulacije inverterskog kompresora. Sastoji se od unutarnje i vanjske jedinice.
Unutarnja jedinica predstavlja hydrobox u kojemu je uključena višebrzinska pumpa, izmjenjivač topline voda-rashladni medij, dodatni elektrogrijač, sigurnosni ventil, odzračni lončić, el.ormarić, ekspanzijska posuda 10 l, manometar, hvatač nečistoće i upravljač.
Vanjska jedinica namjenjena je za vanjsku montažu - s ugrađenim hermetičkim scroll inverterskim kompresorom,  zrakom hlađenim izmjenjivačem i svim potrebnim elementima za zaštitu, kontrolu i regulaciju uređaja (Inverter Control) i funkcionalni rad. Rashladni medij je
R-410A. Jedinica ima ugrađen dodatni elektro ekspanzijski ventil optimiziran za injektiranje tekuće faze, HOT GAS cijev za održavanje pozitivne temperature prije i za vrijeme defrosta, SUB COOL pass - dodatno brtvljenje dna izmjenjivača koje sprječava hlađenje protokom zraka.</t>
  </si>
  <si>
    <t xml:space="preserve">Sustav uključuje isporuku svih senzora, izolacijsku posudu za prikupljanje kondenzata i cijevnu izolaciju (proizvod Daikin tip: EKHBDP) osim senzora spremnika potrošne tople vode i troputog motornog ventila.
Proizvod Daikin tip Altherma:
ERLQ008CV3 + EHBH08CB3V
slijedećih teh. karakteristika:
Površinsko grijanje-hlađenje
Gr: To=7°C, Tpol=35°C, ΔT=5°C
Qg(min,nom,max) = 1,80/ 7,40 / 10,02 kW
N =  1,66 kW /   230 V - 50 Hz
COP = 4,45
Gr: To=2°C, Tpol=35°C, ΔT=5°C
Qg(nom) = 5,80 kW
N = 1,643 kW    /   230 V - 50 Hz
COP = 3,53
Raspoloživi ESP pumpe (Hydrobox-a):
Pgr: 37 kPa; pri 21,2 l/min
Ventilokonvektorsko grijanje
Gr: To=7°C, Tpol=45°C, ΔT=5°C
Qg(min,nom,max) = 1,80 / 6,89 / 9,53 kW
N = 1,59 kW    /   230 V - 50 Hz
COP = 3,42
Raspoloživi ESP pumpe (Hydrobox-a):
Pgr: 41 kPa; 19,8 l/min
Snaga dod. el.grijača: 3 kW (230 V - 50 Hz)
Radno područje:
grijanje: od -25° do 25°C
priprema PTV: od -25° do 35°C
</t>
  </si>
  <si>
    <t>Dimenzije:
unutarnja jedinica: 480x344mm; h=890 mm, težina: 44 kg
vanjska jedinica: 832x307mm; h=735 mm, težina: 56 kg
medij:  R-410A (prednapunjen za 10 m)
Priključak R410A: tekuća faza: 6,35 mm
Priključak R410A: plinovita faza: 15,9mm
Duljina razvoda: od 3 do 30 m od čega visinski do 20 m.
Podaci o buci:
Zvučna snaga gr: 62 dB(A)
Zvučni tlak na udaljenosti od 1m i visini od 1,5m Gr: 49  dB(A)
Daljinski upravljač:
Žičani daljinski upravljač EKRUCBL6 (uključeno u cijenu)
Korisničko sučelje na hrvatskom i engleskom jeziku
Tavica kondenzata unutarnje jedinice
Proizvod DAIKIN tip EKHBDPC2 (uključeno u cijenu)
Šifra proizvoda : EKHBDPC2
Proizvod kao DAIKIN ERLQ008CV3 + EHBH08CB3V, Altherma Low temperature -Split ili jednakovrijedno.</t>
  </si>
  <si>
    <t>2. Spremnik potrošne tople vode od čelika zaštićen emajlom za montažu na pod.
U donjem dijelu spremnika je  vodeni predgrijač za spoj na dizalicu topline koji vodu zagrijava na 55 °C .
Elektrogrijač je smješten u gornjem dijelu zagrijava vodu do željene temperature (max: 75°C, 10 bar)
U isporuci se nalazi 3-putni ventil s el.pogonom i senzor spremnika potrošne tople vode. Proizvod Daikin tip: termistor R5T (12 m)
Proizvod Daikin:
EKHWE300A3V3
Priključak:1~, 50Hz, 230 V
Površina izmjenjivača: 1,06 m2
El.grijač snage = 3 kW (230 V)
Volumen: 300 l
Max. temp. vode: 75°C
Dimenzije:d = 660 mm, h = 1572 mm
Masa: 140 kg
Vrijeme zagrijavanja: 50 min za 150 l
Uvjeti: Tstart = 10°C, Ts = 55°C
Ta = 7°C, Tp = 20°C,  sa ERLQ011BV3
Gubitak topline: 2,5 kWh/24h
Cjevni priključci:
Hladna i topla voda: 3/4"UN
Polaz i povrat prema DT i recirkulacija: 3/4"VN
Proizvod Daikin EKHWE300A3V3 ili jednakovrijedno.</t>
  </si>
  <si>
    <t>1. Ventilator kao proizvod Systemait tip K125XL SILEO 70W/1-230V, kapaciteta 200m3/h pri preostaloj visini dobave od 130 Pa ili jednakovrijedno. U stavku uključen 5-stupanjski regulator kapaciteta RE1,5.</t>
  </si>
  <si>
    <t xml:space="preserve">2. Zidni kupaonički centrifugalni ventilator sa nepovratnom klapnom i tajmerom kao proizvod MAICO, tip  ER AP100 VZ slijedećih karakteristika: L=80m3/h, preostala visina dobave 155Pa; n=1850 1/min, Nel=31W/1-230V. </t>
  </si>
  <si>
    <t>3. Elementi za distribuciju zraka kao proizvod KLIMAOPREMA Samobor:
- zračni ventil, izrađen je od čeličnog lima i standardno plastificiran u bijelu boju, RAL 9010.
ZOV100</t>
  </si>
  <si>
    <t>- Aluminijska fiksna fasadna žaluzija, obojana, za odvod/dovod zraka. Iza lamela ugrađena pocinčana čelična mreža.
 AFZM 297x197</t>
  </si>
  <si>
    <t>4. Sustav okruglih ventilacijskih kanala ("spiro" kanali) iz pocinčanog čeličnog lima za povezivanje s naglavkom sastavljen iz slijedećih elemenata:
spiro kanal - cijev</t>
  </si>
  <si>
    <t>f125mm</t>
  </si>
  <si>
    <t>5. Pocinčana mrežica za postavljenja na krajevima odsisnih ventilacijskih kanala.</t>
  </si>
  <si>
    <t>6. Ovjesi, oslonci i ostali pričvrsni materijal za ugradnju i postavljanje specificirane opreme (nosači iz kutnog čeličnog profila, limene perforirane trake, obujmice, navojne šipke, kutnici…). Izrađuju se prilikom montaže, te zaštićuju dvostrukim premazom temeljne boje.</t>
  </si>
  <si>
    <t>7. Spojni, brtveni i potrošni materijal za montažu navedene opreme, kao što su zidne čahure, vijci, matice, spojnice, plin kisik, elektrode i sl</t>
  </si>
  <si>
    <t>8. Prateći, manji građevinski radovi potrebni za montažu navedene opreme kao što su učvršćenje konzola za postavljanje i ovješenje ventilacijskih kanala, učvršćenje zidnih čahura, oslonaca, ovjesa…</t>
  </si>
  <si>
    <t xml:space="preserve">9. Montaža navedene opreme do stanja pune funkcionalnosti uključujući ispitivanja prema Programu kontrole i osiguranja kvalitete, mjerenje i dokazivanje parametara. </t>
  </si>
  <si>
    <t xml:space="preserve">10. Transport materijala i alata do gradilišta, te povrat alata i preostalog materijala, uključivo horizontalni i vertikalni transport unutar gradilišta. </t>
  </si>
  <si>
    <t>11. Pripremno - završni radovi na gradilištu, uključivo čišćenje i uređenje gradilišta.</t>
  </si>
  <si>
    <t>12. Završne radnje vezane uz pregled i primopredaju izvedenih radova, uključujući:
-primopredaja i konačni obračun izvedenih radova
-primopredaja jamstveno atestne dokumentacije krajnjem korisniku
-obuka krajnjeg korisnika</t>
  </si>
  <si>
    <t>III.C.2.  SVEUKUPNO KLIMATIZACIJA I VENTILACIJA</t>
  </si>
  <si>
    <t>3.   OBITELJSKA SOBA</t>
  </si>
  <si>
    <t>III. D                                                            UNUTARNJA OPREMA</t>
  </si>
  <si>
    <t>D 1. TROKREVETNA SOBA</t>
  </si>
  <si>
    <r>
      <rPr>
        <sz val="10"/>
        <rFont val="Times New Roman"/>
        <family val="1"/>
      </rPr>
      <t>194* 4*120</t>
    </r>
  </si>
  <si>
    <r>
      <rPr>
        <sz val="10"/>
        <rFont val="Times New Roman"/>
        <family val="1"/>
      </rPr>
      <t>Klub stolić</t>
    </r>
  </si>
  <si>
    <r>
      <rPr>
        <sz val="10"/>
        <rFont val="Times New Roman"/>
        <family val="1"/>
      </rPr>
      <t>(60*40)</t>
    </r>
  </si>
  <si>
    <r>
      <rPr>
        <sz val="10"/>
        <rFont val="Times New Roman"/>
        <family val="1"/>
      </rPr>
      <t>300*200</t>
    </r>
  </si>
  <si>
    <t>D 2. DVOKREVETNA SOBA</t>
  </si>
  <si>
    <r>
      <rPr>
        <sz val="10"/>
        <rFont val="Times New Roman"/>
        <family val="1"/>
      </rPr>
      <t>130*60*250</t>
    </r>
  </si>
  <si>
    <r>
      <rPr>
        <sz val="10"/>
        <rFont val="Times New Roman"/>
        <family val="1"/>
      </rPr>
      <t>100*60*250</t>
    </r>
  </si>
  <si>
    <r>
      <rPr>
        <sz val="10"/>
        <rFont val="Times New Roman"/>
        <family val="1"/>
      </rPr>
      <t>Komoda</t>
    </r>
  </si>
  <si>
    <r>
      <rPr>
        <sz val="10"/>
        <rFont val="Times New Roman"/>
        <family val="1"/>
      </rPr>
      <t>100*60*76</t>
    </r>
  </si>
  <si>
    <r>
      <rPr>
        <sz val="10"/>
        <rFont val="Times New Roman"/>
        <family val="1"/>
      </rPr>
      <t>Stol za blagovanje u apartmanu</t>
    </r>
  </si>
  <si>
    <r>
      <rPr>
        <sz val="10"/>
        <rFont val="Times New Roman"/>
        <family val="1"/>
      </rPr>
      <t>Stolica uz stol za blagovanje u apartmanu</t>
    </r>
  </si>
  <si>
    <r>
      <rPr>
        <sz val="10"/>
        <rFont val="Times New Roman"/>
        <family val="1"/>
      </rPr>
      <t>Centralno rasvjetno tijelo (luster)</t>
    </r>
  </si>
  <si>
    <r>
      <rPr>
        <sz val="10"/>
        <rFont val="Times New Roman"/>
        <family val="1"/>
      </rPr>
      <t>-</t>
    </r>
  </si>
  <si>
    <t>D 3. OBITELJSKA SOBA</t>
  </si>
  <si>
    <r>
      <rPr>
        <sz val="10"/>
        <rFont val="Times New Roman"/>
        <family val="1"/>
      </rPr>
      <t>Fotelja</t>
    </r>
  </si>
  <si>
    <t>D 4. KUHINJA</t>
  </si>
  <si>
    <t>D 5. AMBULANTA</t>
  </si>
  <si>
    <r>
      <rPr>
        <sz val="10"/>
        <rFont val="Times New Roman"/>
        <family val="1"/>
      </rPr>
      <t>Foteljna stolica</t>
    </r>
  </si>
  <si>
    <r>
      <rPr>
        <sz val="10"/>
        <rFont val="Times New Roman"/>
        <family val="1"/>
      </rPr>
      <t>Stol za pregled</t>
    </r>
  </si>
  <si>
    <r>
      <rPr>
        <sz val="10"/>
        <rFont val="Times New Roman"/>
        <family val="1"/>
      </rPr>
      <t>190*55*80</t>
    </r>
  </si>
  <si>
    <r>
      <rPr>
        <sz val="10"/>
        <rFont val="Times New Roman"/>
        <family val="1"/>
      </rPr>
      <t>Stepenica jednostepena</t>
    </r>
  </si>
  <si>
    <r>
      <rPr>
        <sz val="10"/>
        <rFont val="Times New Roman"/>
        <family val="1"/>
      </rPr>
      <t>40 x 25 x 25</t>
    </r>
  </si>
  <si>
    <r>
      <rPr>
        <sz val="10"/>
        <rFont val="Times New Roman"/>
        <family val="1"/>
      </rPr>
      <t>Radna stolica</t>
    </r>
  </si>
  <si>
    <r>
      <rPr>
        <sz val="10"/>
        <rFont val="Times New Roman"/>
        <family val="1"/>
      </rPr>
      <t>Radni stol</t>
    </r>
  </si>
  <si>
    <r>
      <rPr>
        <sz val="10"/>
        <rFont val="Times New Roman"/>
        <family val="1"/>
      </rPr>
      <t>Računalo</t>
    </r>
  </si>
  <si>
    <r>
      <rPr>
        <sz val="10"/>
        <rFont val="Times New Roman"/>
        <family val="1"/>
      </rPr>
      <t>Vitrina jednokrilna</t>
    </r>
  </si>
  <si>
    <r>
      <rPr>
        <sz val="10"/>
        <rFont val="Times New Roman"/>
        <family val="1"/>
      </rPr>
      <t>Medicinski     uređeji     (tlakomjer,     vaga, medicinska torba i sl...)</t>
    </r>
  </si>
  <si>
    <r>
      <rPr>
        <sz val="10"/>
        <rFont val="Times New Roman"/>
        <family val="1"/>
      </rPr>
      <t>Potrošni    medicinski     materijal    (zavoji, dezinfekcijske    otopine    isl.)    i    uredski materijal</t>
    </r>
  </si>
  <si>
    <t>D 6. PRAONA</t>
  </si>
  <si>
    <r>
      <rPr>
        <sz val="10"/>
        <rFont val="Times New Roman"/>
        <family val="1"/>
      </rPr>
      <t>Perilica</t>
    </r>
  </si>
  <si>
    <r>
      <rPr>
        <sz val="10"/>
        <rFont val="Times New Roman"/>
        <family val="1"/>
      </rPr>
      <t>Sušilica</t>
    </r>
  </si>
  <si>
    <r>
      <rPr>
        <sz val="10"/>
        <rFont val="Times New Roman"/>
        <family val="1"/>
      </rPr>
      <t>Stol za glačanje</t>
    </r>
  </si>
  <si>
    <r>
      <rPr>
        <sz val="10"/>
        <rFont val="Times New Roman"/>
        <family val="1"/>
      </rPr>
      <t>Stol za slaganje robe</t>
    </r>
  </si>
  <si>
    <t>D 7. POMOĆNE PROSTORIJE</t>
  </si>
  <si>
    <t>D 8. BAZEN</t>
  </si>
  <si>
    <r>
      <rPr>
        <sz val="10"/>
        <rFont val="Times New Roman"/>
        <family val="1"/>
      </rPr>
      <t>Foteljska stolica – vanjsko sjedenje</t>
    </r>
  </si>
  <si>
    <r>
      <rPr>
        <sz val="10"/>
        <rFont val="Times New Roman"/>
        <family val="1"/>
      </rPr>
      <t>Dvosjed – vanjsko sjedenje</t>
    </r>
  </si>
  <si>
    <r>
      <rPr>
        <sz val="10"/>
        <rFont val="Times New Roman"/>
        <family val="1"/>
      </rPr>
      <t>Stol klupski</t>
    </r>
  </si>
  <si>
    <r>
      <rPr>
        <sz val="10"/>
        <rFont val="Times New Roman"/>
        <family val="1"/>
      </rPr>
      <t>Ležaljka uz bazen</t>
    </r>
  </si>
  <si>
    <r>
      <rPr>
        <sz val="10"/>
        <rFont val="Times New Roman"/>
        <family val="1"/>
      </rPr>
      <t>65*200*35</t>
    </r>
  </si>
  <si>
    <r>
      <rPr>
        <b/>
        <sz val="10"/>
        <rFont val="Times New Roman"/>
        <family val="1"/>
      </rPr>
      <t>UKUPNO</t>
    </r>
  </si>
  <si>
    <t>D.1.   TROKREVETNA SOBA</t>
  </si>
  <si>
    <t>D.2.   DVOKREVETNA SOBA</t>
  </si>
  <si>
    <t>D.3.   OBITELJSKA SOBA</t>
  </si>
  <si>
    <t>D.4.   KUHINJA</t>
  </si>
  <si>
    <t>D.5.   AMBULANTA</t>
  </si>
  <si>
    <t>D.6.   PRAONA</t>
  </si>
  <si>
    <t>D.7.   POMOĆNE PROSTORIJE</t>
  </si>
  <si>
    <t>D.8.   BAZEN</t>
  </si>
  <si>
    <t>III.D. SVEUKUPNO UNUTARNJA OPREMA</t>
  </si>
  <si>
    <t>REKAPITULACIJA SVIH TROŠKOVA LOKACIJA III</t>
  </si>
  <si>
    <t>SVEUKUPNA REKAPITULACIJA LOKACIJA III</t>
  </si>
  <si>
    <t xml:space="preserve"> SVEUKUPNO TROŠKOVI LOKACIJA III</t>
  </si>
  <si>
    <t>PDV (25%)</t>
  </si>
  <si>
    <t>SVEUKUPNO S PDV-om</t>
  </si>
  <si>
    <t>SVEUKUPNO LOKACIJA I, II,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</si>
</sst>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00\ [$kn-41A]_-;\-* #,##0.00\ [$kn-41A]_-;_-* &quot;-&quot;??\ [$kn-41A]_-;_-@_-"/>
  </numFmts>
  <fonts count="36" x14ac:knownFonts="1">
    <font>
      <sz val="10"/>
      <color rgb="FF000000"/>
      <name val="Times New Roman"/>
      <charset val="204"/>
    </font>
    <font>
      <b/>
      <sz val="12"/>
      <name val="Times New Roman"/>
      <family val="1"/>
      <charset val="238"/>
    </font>
    <font>
      <sz val="12"/>
      <name val="Times New Roman"/>
      <family val="1"/>
      <charset val="238"/>
    </font>
    <font>
      <b/>
      <sz val="10"/>
      <name val="Times New Roman"/>
      <family val="1"/>
      <charset val="238"/>
    </font>
    <font>
      <sz val="10"/>
      <name val="Times New Roman"/>
      <family val="1"/>
      <charset val="238"/>
    </font>
    <font>
      <sz val="10"/>
      <color rgb="FF000000"/>
      <name val="Times New Roman"/>
      <family val="2"/>
    </font>
    <font>
      <b/>
      <sz val="12"/>
      <name val="Times New Roman"/>
      <family val="1"/>
    </font>
    <font>
      <sz val="12"/>
      <name val="Times New Roman"/>
      <family val="1"/>
    </font>
    <font>
      <b/>
      <sz val="10"/>
      <name val="Times New Roman"/>
      <family val="1"/>
    </font>
    <font>
      <sz val="10"/>
      <name val="Times New Roman"/>
      <family val="1"/>
    </font>
    <font>
      <sz val="10"/>
      <name val="Arial"/>
      <family val="2"/>
    </font>
    <font>
      <vertAlign val="subscript"/>
      <sz val="10"/>
      <name val="Times New Roman"/>
      <family val="1"/>
    </font>
    <font>
      <sz val="7"/>
      <name val="Times New Roman"/>
      <family val="1"/>
    </font>
    <font>
      <sz val="10"/>
      <color rgb="FF000000"/>
      <name val="Times New Roman"/>
      <family val="1"/>
      <charset val="238"/>
    </font>
    <font>
      <sz val="10"/>
      <color rgb="FF000000"/>
      <name val="Times New Roman"/>
      <family val="1"/>
      <charset val="238"/>
    </font>
    <font>
      <sz val="10"/>
      <color rgb="FF000000"/>
      <name val="Times New Roman"/>
      <family val="1"/>
      <charset val="204"/>
    </font>
    <font>
      <sz val="10"/>
      <name val="Times New Roman"/>
      <family val="1"/>
      <charset val="204"/>
    </font>
    <font>
      <sz val="9"/>
      <name val="Arial"/>
      <family val="2"/>
      <charset val="238"/>
    </font>
    <font>
      <sz val="12"/>
      <name val="Times New Roman"/>
      <family val="1"/>
      <charset val="238"/>
    </font>
    <font>
      <sz val="10"/>
      <color rgb="FF000000"/>
      <name val="Times New Roman"/>
      <family val="1"/>
      <charset val="238"/>
    </font>
    <font>
      <sz val="12"/>
      <name val="Times New Roman"/>
      <family val="1"/>
    </font>
    <font>
      <b/>
      <sz val="10"/>
      <name val="Times New Roman"/>
      <family val="1"/>
      <charset val="238"/>
    </font>
    <font>
      <b/>
      <sz val="10"/>
      <name val="Times New Roman"/>
      <family val="1"/>
    </font>
    <font>
      <sz val="10"/>
      <name val="Times New Roman"/>
      <family val="1"/>
      <charset val="238"/>
    </font>
    <font>
      <sz val="10"/>
      <color rgb="FF000000"/>
      <name val="Times New Roman"/>
      <family val="2"/>
    </font>
    <font>
      <sz val="10"/>
      <name val="Times New Roman"/>
      <family val="1"/>
    </font>
    <font>
      <sz val="10"/>
      <color rgb="FF000000"/>
      <name val="Times New Roman"/>
      <family val="1"/>
      <charset val="238"/>
    </font>
    <font>
      <b/>
      <sz val="10"/>
      <color rgb="FF000000"/>
      <name val="Times New Roman"/>
      <family val="1"/>
      <charset val="238"/>
    </font>
    <font>
      <b/>
      <sz val="12"/>
      <color rgb="FF000000"/>
      <name val="Times New Roman"/>
      <family val="1"/>
      <charset val="238"/>
    </font>
    <font>
      <sz val="9"/>
      <name val="Times New Roman"/>
      <family val="1"/>
      <charset val="238"/>
    </font>
    <font>
      <b/>
      <sz val="8"/>
      <name val="Times New Roman"/>
      <family val="1"/>
      <charset val="238"/>
    </font>
    <font>
      <sz val="8"/>
      <name val="Times New Roman"/>
      <family val="1"/>
      <charset val="238"/>
    </font>
    <font>
      <b/>
      <sz val="9"/>
      <name val="Times New Roman"/>
      <family val="1"/>
      <charset val="238"/>
    </font>
    <font>
      <sz val="10"/>
      <color rgb="FF000000"/>
      <name val="Times New Roman"/>
      <family val="1"/>
    </font>
    <font>
      <sz val="10"/>
      <color rgb="FF000000"/>
      <name val="Times New Roman"/>
      <charset val="204"/>
    </font>
    <font>
      <vertAlign val="superscript"/>
      <sz val="7"/>
      <name val="Times New Roman"/>
      <family val="1"/>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right style="thin">
        <color indexed="64"/>
      </right>
      <top/>
      <bottom/>
      <diagonal/>
    </border>
    <border>
      <left style="thin">
        <color rgb="FF000000"/>
      </left>
      <right style="thin">
        <color indexed="64"/>
      </right>
      <top style="thin">
        <color rgb="FF000000"/>
      </top>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top style="thin">
        <color rgb="FF000000"/>
      </top>
      <bottom/>
      <diagonal/>
    </border>
    <border>
      <left style="thin">
        <color indexed="64"/>
      </left>
      <right style="thin">
        <color indexed="64"/>
      </right>
      <top style="thin">
        <color rgb="FF000000"/>
      </top>
      <bottom/>
      <diagonal/>
    </border>
    <border>
      <left style="thin">
        <color indexed="64"/>
      </left>
      <right style="thin">
        <color indexed="64"/>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bottom style="thin">
        <color rgb="FF000000"/>
      </bottom>
      <diagonal/>
    </border>
    <border>
      <left/>
      <right style="thin">
        <color rgb="FF000000"/>
      </right>
      <top/>
      <bottom style="thin">
        <color rgb="FF000000"/>
      </bottom>
      <diagonal/>
    </border>
    <border>
      <left style="thin">
        <color indexed="64"/>
      </left>
      <right/>
      <top style="thin">
        <color rgb="FF000000"/>
      </top>
      <bottom style="thin">
        <color rgb="FF000000"/>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s>
  <cellStyleXfs count="1">
    <xf numFmtId="0" fontId="0" fillId="0" borderId="0"/>
  </cellStyleXfs>
  <cellXfs count="368">
    <xf numFmtId="0" fontId="0" fillId="0" borderId="0" xfId="0" applyFill="1" applyBorder="1" applyAlignment="1">
      <alignment horizontal="left" vertical="top"/>
    </xf>
    <xf numFmtId="0" fontId="0" fillId="0" borderId="0" xfId="0" applyFill="1" applyBorder="1" applyAlignment="1" applyProtection="1">
      <alignment horizontal="left" vertical="top"/>
      <protection locked="0"/>
    </xf>
    <xf numFmtId="0" fontId="1" fillId="0" borderId="0" xfId="0" applyFont="1" applyFill="1" applyBorder="1" applyAlignment="1" applyProtection="1">
      <alignment horizontal="left" vertical="top"/>
    </xf>
    <xf numFmtId="0" fontId="0" fillId="0" borderId="0" xfId="0" applyFill="1" applyBorder="1" applyAlignment="1" applyProtection="1">
      <alignment horizontal="left" vertical="top"/>
    </xf>
    <xf numFmtId="0" fontId="2" fillId="0" borderId="0" xfId="0" applyFont="1" applyFill="1" applyBorder="1" applyAlignment="1" applyProtection="1">
      <alignment horizontal="left" vertical="top"/>
    </xf>
    <xf numFmtId="0" fontId="1" fillId="0" borderId="0" xfId="0" applyFont="1" applyFill="1" applyBorder="1" applyAlignment="1" applyProtection="1">
      <alignment horizontal="left" vertical="top" indent="3"/>
    </xf>
    <xf numFmtId="0" fontId="7" fillId="0" borderId="0" xfId="0" applyFont="1" applyFill="1" applyBorder="1" applyAlignment="1" applyProtection="1">
      <alignment horizontal="left" vertical="top"/>
    </xf>
    <xf numFmtId="0" fontId="7" fillId="0" borderId="0" xfId="0" applyFont="1" applyFill="1" applyBorder="1" applyAlignment="1" applyProtection="1">
      <alignment horizontal="left" vertical="top" indent="2"/>
    </xf>
    <xf numFmtId="0" fontId="7" fillId="0" borderId="0" xfId="0" applyFont="1" applyFill="1" applyBorder="1" applyAlignment="1" applyProtection="1">
      <alignment horizontal="left" vertical="top" indent="4"/>
    </xf>
    <xf numFmtId="0" fontId="7" fillId="0" borderId="0" xfId="0" applyFont="1" applyFill="1" applyBorder="1" applyAlignment="1" applyProtection="1">
      <alignment vertical="top"/>
    </xf>
    <xf numFmtId="0" fontId="6" fillId="0" borderId="0" xfId="0" applyFont="1" applyFill="1" applyBorder="1" applyAlignment="1" applyProtection="1">
      <alignment horizontal="left" vertical="top"/>
    </xf>
    <xf numFmtId="0" fontId="2" fillId="0" borderId="0" xfId="0" applyFont="1" applyFill="1" applyBorder="1" applyAlignment="1" applyProtection="1">
      <alignment horizontal="left" vertical="top" indent="4"/>
    </xf>
    <xf numFmtId="0" fontId="3" fillId="0" borderId="2" xfId="0" applyFont="1" applyFill="1" applyBorder="1" applyAlignment="1" applyProtection="1">
      <alignment horizontal="center" vertical="top" wrapText="1"/>
      <protection locked="0"/>
    </xf>
    <xf numFmtId="0" fontId="3" fillId="0" borderId="5" xfId="0" applyFont="1" applyFill="1" applyBorder="1" applyAlignment="1" applyProtection="1">
      <alignment horizontal="center" vertical="center" wrapText="1"/>
      <protection locked="0"/>
    </xf>
    <xf numFmtId="0" fontId="0" fillId="0" borderId="2" xfId="0" applyFill="1" applyBorder="1" applyAlignment="1" applyProtection="1">
      <alignment horizontal="left" vertical="top" wrapText="1"/>
      <protection locked="0"/>
    </xf>
    <xf numFmtId="0" fontId="0" fillId="0" borderId="5" xfId="0" applyFill="1" applyBorder="1" applyAlignment="1" applyProtection="1">
      <alignment horizontal="left" vertical="top" wrapText="1"/>
      <protection locked="0"/>
    </xf>
    <xf numFmtId="0" fontId="9" fillId="0" borderId="2" xfId="0" applyFont="1" applyFill="1" applyBorder="1" applyAlignment="1" applyProtection="1">
      <alignment horizontal="center" vertical="center" wrapText="1"/>
      <protection locked="0"/>
    </xf>
    <xf numFmtId="0" fontId="0" fillId="0" borderId="1" xfId="0"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0" fillId="0" borderId="8" xfId="0" applyFill="1" applyBorder="1" applyAlignment="1" applyProtection="1">
      <alignment horizontal="left" vertical="top"/>
      <protection locked="0"/>
    </xf>
    <xf numFmtId="0" fontId="0" fillId="0" borderId="9"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1" fillId="0" borderId="0" xfId="0" applyFont="1" applyFill="1" applyBorder="1" applyAlignment="1" applyProtection="1">
      <alignment horizontal="left" vertical="top" indent="4"/>
    </xf>
    <xf numFmtId="0" fontId="2" fillId="0" borderId="0" xfId="0" applyFont="1" applyFill="1" applyBorder="1" applyAlignment="1" applyProtection="1">
      <alignment horizontal="left" vertical="top" indent="2"/>
    </xf>
    <xf numFmtId="0" fontId="3" fillId="0" borderId="2" xfId="0" applyFont="1" applyFill="1" applyBorder="1" applyAlignment="1" applyProtection="1">
      <alignment horizontal="center" vertical="top" wrapText="1"/>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top" wrapText="1"/>
    </xf>
    <xf numFmtId="0" fontId="0" fillId="0" borderId="2" xfId="0" applyFill="1" applyBorder="1" applyAlignment="1" applyProtection="1">
      <alignment horizontal="left" vertical="top" wrapText="1"/>
    </xf>
    <xf numFmtId="0" fontId="4" fillId="0" borderId="2" xfId="0" applyFont="1" applyFill="1" applyBorder="1" applyAlignment="1" applyProtection="1">
      <alignment horizontal="left" vertical="top" wrapText="1"/>
    </xf>
    <xf numFmtId="0" fontId="9" fillId="0" borderId="2" xfId="0" applyFont="1" applyFill="1" applyBorder="1" applyAlignment="1" applyProtection="1">
      <alignment horizontal="center" vertical="center" wrapText="1"/>
    </xf>
    <xf numFmtId="0" fontId="0" fillId="0" borderId="2" xfId="0"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164" fontId="5" fillId="0" borderId="2" xfId="0" applyNumberFormat="1" applyFont="1" applyFill="1" applyBorder="1" applyAlignment="1" applyProtection="1">
      <alignment horizontal="center" vertical="center" wrapText="1"/>
    </xf>
    <xf numFmtId="0" fontId="9" fillId="0" borderId="2" xfId="0" applyFont="1" applyFill="1" applyBorder="1" applyAlignment="1" applyProtection="1">
      <alignment horizontal="left" vertical="top" wrapText="1"/>
    </xf>
    <xf numFmtId="0" fontId="8" fillId="0" borderId="2" xfId="0" applyFont="1" applyFill="1" applyBorder="1" applyAlignment="1" applyProtection="1">
      <alignment horizontal="left" vertical="top" wrapText="1" indent="5"/>
    </xf>
    <xf numFmtId="0" fontId="9" fillId="0" borderId="2" xfId="0" applyFont="1" applyFill="1" applyBorder="1" applyAlignment="1" applyProtection="1">
      <alignment horizontal="center" vertical="top" wrapText="1"/>
    </xf>
    <xf numFmtId="2" fontId="5" fillId="0" borderId="2" xfId="0" applyNumberFormat="1" applyFont="1" applyFill="1" applyBorder="1" applyAlignment="1" applyProtection="1">
      <alignment horizontal="center" vertical="center" wrapText="1"/>
    </xf>
    <xf numFmtId="0" fontId="0" fillId="0" borderId="2" xfId="0" applyFill="1" applyBorder="1" applyAlignment="1" applyProtection="1">
      <alignment horizontal="center" vertical="top" wrapText="1"/>
    </xf>
    <xf numFmtId="1" fontId="5" fillId="0" borderId="2" xfId="0" applyNumberFormat="1" applyFont="1" applyFill="1" applyBorder="1" applyAlignment="1" applyProtection="1">
      <alignment horizontal="center" vertical="center" wrapText="1"/>
    </xf>
    <xf numFmtId="0" fontId="9" fillId="0" borderId="7" xfId="0" applyFont="1" applyFill="1" applyBorder="1" applyAlignment="1" applyProtection="1">
      <alignment horizontal="left" vertical="top" wrapText="1"/>
    </xf>
    <xf numFmtId="0" fontId="4" fillId="0" borderId="7" xfId="0" applyFont="1" applyFill="1" applyBorder="1" applyAlignment="1" applyProtection="1">
      <alignment horizontal="center" vertical="center" wrapText="1"/>
    </xf>
    <xf numFmtId="1" fontId="5" fillId="0" borderId="6" xfId="0" applyNumberFormat="1" applyFont="1" applyFill="1" applyBorder="1" applyAlignment="1" applyProtection="1">
      <alignment horizontal="center" vertical="center" wrapText="1"/>
    </xf>
    <xf numFmtId="0" fontId="9" fillId="0" borderId="10" xfId="0" applyFont="1" applyFill="1" applyBorder="1" applyAlignment="1" applyProtection="1">
      <alignment horizontal="left" vertical="top" wrapText="1"/>
    </xf>
    <xf numFmtId="0" fontId="4" fillId="0" borderId="10" xfId="0" applyFont="1" applyFill="1" applyBorder="1" applyAlignment="1" applyProtection="1">
      <alignment horizontal="center" vertical="center" wrapText="1"/>
    </xf>
    <xf numFmtId="1" fontId="5" fillId="0" borderId="9" xfId="0" applyNumberFormat="1" applyFont="1" applyFill="1" applyBorder="1" applyAlignment="1" applyProtection="1">
      <alignment horizontal="center" vertical="center" wrapText="1"/>
    </xf>
    <xf numFmtId="0" fontId="4" fillId="0" borderId="2" xfId="0" applyFont="1" applyFill="1" applyBorder="1" applyAlignment="1" applyProtection="1">
      <alignment horizontal="center" wrapText="1"/>
    </xf>
    <xf numFmtId="1" fontId="5" fillId="0" borderId="2" xfId="0" applyNumberFormat="1" applyFont="1" applyFill="1" applyBorder="1" applyAlignment="1" applyProtection="1">
      <alignment horizontal="right" wrapText="1"/>
    </xf>
    <xf numFmtId="4" fontId="5" fillId="0" borderId="2"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left" vertical="top" wrapText="1"/>
    </xf>
    <xf numFmtId="0" fontId="0" fillId="0" borderId="0" xfId="0"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4" fillId="0" borderId="2" xfId="0" applyFont="1" applyFill="1" applyBorder="1" applyAlignment="1" applyProtection="1">
      <alignment vertical="top" wrapText="1"/>
    </xf>
    <xf numFmtId="0" fontId="3" fillId="0" borderId="2" xfId="0" applyFont="1" applyFill="1" applyBorder="1" applyAlignment="1" applyProtection="1">
      <alignment vertical="top" wrapText="1"/>
    </xf>
    <xf numFmtId="0" fontId="13" fillId="0" borderId="0" xfId="0" applyFont="1" applyFill="1" applyBorder="1" applyAlignment="1" applyProtection="1">
      <alignment horizontal="left" vertical="top"/>
      <protection locked="0"/>
    </xf>
    <xf numFmtId="0" fontId="0" fillId="0" borderId="17" xfId="0" applyFill="1" applyBorder="1" applyAlignment="1" applyProtection="1">
      <alignment horizontal="left" vertical="top" wrapText="1"/>
      <protection locked="0"/>
    </xf>
    <xf numFmtId="0" fontId="0" fillId="0" borderId="25" xfId="0" applyFill="1" applyBorder="1" applyAlignment="1" applyProtection="1">
      <alignment horizontal="left" vertical="top" wrapText="1"/>
      <protection locked="0"/>
    </xf>
    <xf numFmtId="0" fontId="0" fillId="0" borderId="26" xfId="0" applyFill="1" applyBorder="1" applyAlignment="1" applyProtection="1">
      <alignment horizontal="left" vertical="top" wrapText="1"/>
      <protection locked="0"/>
    </xf>
    <xf numFmtId="0" fontId="0" fillId="0" borderId="17" xfId="0" applyFill="1" applyBorder="1" applyAlignment="1" applyProtection="1">
      <alignment horizontal="left" vertical="top"/>
      <protection locked="0"/>
    </xf>
    <xf numFmtId="0" fontId="13" fillId="0" borderId="2" xfId="0" applyFont="1" applyFill="1" applyBorder="1" applyAlignment="1" applyProtection="1">
      <alignment horizontal="left" vertical="top" wrapText="1"/>
    </xf>
    <xf numFmtId="0" fontId="3" fillId="0" borderId="2" xfId="0" applyFont="1" applyFill="1" applyBorder="1" applyAlignment="1" applyProtection="1">
      <alignment horizontal="left" vertical="center" wrapText="1"/>
    </xf>
    <xf numFmtId="0" fontId="8" fillId="0" borderId="2" xfId="0" applyFont="1" applyFill="1" applyBorder="1" applyAlignment="1" applyProtection="1">
      <alignment horizontal="right" vertical="top" wrapText="1" indent="2"/>
    </xf>
    <xf numFmtId="0" fontId="3" fillId="0" borderId="2" xfId="0" applyFont="1" applyFill="1" applyBorder="1" applyAlignment="1" applyProtection="1">
      <alignment horizontal="left" vertical="top" wrapText="1"/>
    </xf>
    <xf numFmtId="0" fontId="4" fillId="0" borderId="2" xfId="0" applyFont="1" applyFill="1" applyBorder="1" applyAlignment="1" applyProtection="1">
      <alignment horizontal="left" vertical="top" wrapText="1" indent="2"/>
    </xf>
    <xf numFmtId="0" fontId="8" fillId="0" borderId="2" xfId="0" applyFont="1" applyFill="1" applyBorder="1" applyAlignment="1" applyProtection="1">
      <alignment horizontal="left" vertical="top" wrapText="1" indent="3"/>
    </xf>
    <xf numFmtId="0" fontId="8" fillId="0" borderId="2" xfId="0" applyFont="1" applyFill="1" applyBorder="1" applyAlignment="1" applyProtection="1">
      <alignment horizontal="left" vertical="top" wrapText="1" indent="6"/>
    </xf>
    <xf numFmtId="0" fontId="3" fillId="0" borderId="2" xfId="0" applyFont="1" applyFill="1" applyBorder="1" applyAlignment="1" applyProtection="1">
      <alignment wrapText="1"/>
    </xf>
    <xf numFmtId="0" fontId="9" fillId="0" borderId="2" xfId="0" applyFont="1" applyFill="1" applyBorder="1" applyAlignment="1" applyProtection="1">
      <alignment wrapText="1"/>
    </xf>
    <xf numFmtId="0" fontId="8" fillId="0" borderId="2" xfId="0" applyFont="1" applyFill="1" applyBorder="1" applyAlignment="1" applyProtection="1">
      <alignment horizontal="right" vertical="top" wrapText="1" indent="6"/>
    </xf>
    <xf numFmtId="0" fontId="3" fillId="0" borderId="17" xfId="0" applyFont="1" applyFill="1" applyBorder="1" applyAlignment="1" applyProtection="1">
      <alignment horizontal="left" vertical="top" wrapText="1"/>
    </xf>
    <xf numFmtId="0" fontId="0" fillId="0" borderId="17" xfId="0" applyFill="1" applyBorder="1" applyAlignment="1" applyProtection="1">
      <alignment horizontal="left" vertical="top" wrapText="1"/>
    </xf>
    <xf numFmtId="0" fontId="4" fillId="0" borderId="24" xfId="0" applyFont="1" applyFill="1" applyBorder="1" applyAlignment="1" applyProtection="1">
      <alignment horizontal="left" vertical="center" wrapText="1"/>
    </xf>
    <xf numFmtId="0" fontId="0" fillId="0" borderId="24" xfId="0" applyFill="1" applyBorder="1" applyAlignment="1" applyProtection="1">
      <alignment horizontal="left" vertical="top" wrapText="1"/>
    </xf>
    <xf numFmtId="0" fontId="9" fillId="0" borderId="17" xfId="0" applyFont="1" applyFill="1" applyBorder="1" applyAlignment="1" applyProtection="1">
      <alignment horizontal="left" vertical="top"/>
    </xf>
    <xf numFmtId="0" fontId="0" fillId="0" borderId="17" xfId="0" applyFill="1" applyBorder="1" applyAlignment="1" applyProtection="1">
      <alignment horizontal="center" vertical="top" wrapText="1"/>
    </xf>
    <xf numFmtId="0" fontId="9" fillId="0" borderId="17" xfId="0" applyFont="1" applyFill="1" applyBorder="1" applyAlignment="1" applyProtection="1">
      <alignment vertical="top"/>
    </xf>
    <xf numFmtId="0" fontId="0" fillId="0" borderId="17" xfId="0" applyFill="1" applyBorder="1" applyAlignment="1" applyProtection="1">
      <alignment horizontal="center" vertical="center" wrapText="1"/>
    </xf>
    <xf numFmtId="0" fontId="0" fillId="0" borderId="17" xfId="0" applyFill="1" applyBorder="1" applyAlignment="1" applyProtection="1">
      <alignment horizontal="left" vertical="top"/>
    </xf>
    <xf numFmtId="0" fontId="0" fillId="0" borderId="12" xfId="0" applyFill="1" applyBorder="1" applyAlignment="1" applyProtection="1">
      <alignment horizontal="left" vertical="top" wrapText="1"/>
      <protection locked="0"/>
    </xf>
    <xf numFmtId="0" fontId="0" fillId="0" borderId="23" xfId="0" applyFill="1" applyBorder="1" applyAlignment="1" applyProtection="1">
      <alignment horizontal="left" vertical="top" wrapText="1"/>
      <protection locked="0"/>
    </xf>
    <xf numFmtId="0" fontId="9" fillId="0" borderId="27" xfId="0" applyFont="1" applyFill="1" applyBorder="1" applyAlignment="1" applyProtection="1">
      <alignment vertical="top" wrapText="1"/>
    </xf>
    <xf numFmtId="0" fontId="33" fillId="0" borderId="27" xfId="0" applyFont="1" applyFill="1" applyBorder="1" applyAlignment="1" applyProtection="1">
      <alignment horizontal="left" vertical="top"/>
    </xf>
    <xf numFmtId="0" fontId="33" fillId="0" borderId="17" xfId="0" applyFont="1" applyFill="1" applyBorder="1" applyAlignment="1" applyProtection="1">
      <alignment horizontal="left" vertical="top"/>
    </xf>
    <xf numFmtId="0" fontId="0" fillId="0" borderId="28" xfId="0" applyFill="1" applyBorder="1" applyAlignment="1" applyProtection="1">
      <alignment horizontal="left" vertical="top" wrapText="1"/>
    </xf>
    <xf numFmtId="0" fontId="3" fillId="0" borderId="22" xfId="0" applyFont="1" applyFill="1" applyBorder="1" applyAlignment="1" applyProtection="1">
      <alignment vertical="top" wrapText="1"/>
    </xf>
    <xf numFmtId="0" fontId="0" fillId="0" borderId="22" xfId="0" applyFill="1" applyBorder="1" applyAlignment="1" applyProtection="1">
      <alignment horizontal="center" vertical="top" wrapText="1"/>
    </xf>
    <xf numFmtId="0" fontId="0" fillId="0" borderId="22" xfId="0" applyFill="1" applyBorder="1" applyAlignment="1" applyProtection="1">
      <alignment horizontal="left" vertical="top" wrapText="1"/>
    </xf>
    <xf numFmtId="0" fontId="19" fillId="0" borderId="0" xfId="0" applyFont="1" applyFill="1" applyBorder="1" applyAlignment="1" applyProtection="1">
      <alignment horizontal="left" vertical="top"/>
      <protection locked="0"/>
    </xf>
    <xf numFmtId="0" fontId="19" fillId="0" borderId="2" xfId="0" applyFont="1" applyFill="1" applyBorder="1" applyAlignment="1" applyProtection="1">
      <alignment horizontal="left" vertical="top" wrapText="1"/>
      <protection locked="0"/>
    </xf>
    <xf numFmtId="0" fontId="19" fillId="0" borderId="5" xfId="0" applyFont="1" applyFill="1" applyBorder="1" applyAlignment="1" applyProtection="1">
      <alignment horizontal="left" vertical="top" wrapText="1"/>
      <protection locked="0"/>
    </xf>
    <xf numFmtId="0" fontId="19" fillId="0" borderId="1" xfId="0" applyFont="1" applyFill="1" applyBorder="1" applyAlignment="1" applyProtection="1">
      <alignment horizontal="left" vertical="top" wrapText="1"/>
      <protection locked="0"/>
    </xf>
    <xf numFmtId="0" fontId="25" fillId="0" borderId="2" xfId="0" applyFont="1" applyFill="1" applyBorder="1" applyAlignment="1" applyProtection="1">
      <alignment horizontal="center" vertical="center" wrapText="1"/>
      <protection locked="0"/>
    </xf>
    <xf numFmtId="0" fontId="25" fillId="0" borderId="5" xfId="0" applyFont="1" applyFill="1" applyBorder="1" applyAlignment="1" applyProtection="1">
      <alignment horizontal="left" vertical="center" wrapText="1"/>
      <protection locked="0"/>
    </xf>
    <xf numFmtId="0" fontId="25" fillId="0" borderId="5"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left" vertical="top" indent="4"/>
    </xf>
    <xf numFmtId="0" fontId="19" fillId="0" borderId="0" xfId="0" applyFont="1" applyFill="1" applyBorder="1" applyAlignment="1" applyProtection="1">
      <alignment horizontal="left" vertical="top"/>
    </xf>
    <xf numFmtId="0" fontId="20" fillId="0" borderId="0" xfId="0" applyFont="1" applyFill="1" applyBorder="1" applyAlignment="1" applyProtection="1">
      <alignment horizontal="left" vertical="top"/>
    </xf>
    <xf numFmtId="0" fontId="20" fillId="0" borderId="0" xfId="0" applyFont="1" applyFill="1" applyBorder="1" applyAlignment="1" applyProtection="1">
      <alignment horizontal="left" vertical="top" indent="2"/>
    </xf>
    <xf numFmtId="0" fontId="20" fillId="0" borderId="0" xfId="0" applyFont="1" applyFill="1" applyBorder="1" applyAlignment="1" applyProtection="1">
      <alignment horizontal="left" vertical="top" indent="4"/>
    </xf>
    <xf numFmtId="0" fontId="20" fillId="0" borderId="0" xfId="0" applyFont="1" applyFill="1" applyBorder="1" applyAlignment="1" applyProtection="1">
      <alignment vertical="top"/>
    </xf>
    <xf numFmtId="0" fontId="21" fillId="0" borderId="2" xfId="0" applyFont="1" applyFill="1" applyBorder="1" applyAlignment="1" applyProtection="1">
      <alignment horizontal="center" vertical="top" wrapText="1"/>
    </xf>
    <xf numFmtId="0" fontId="22" fillId="0" borderId="2" xfId="0" applyFont="1" applyFill="1" applyBorder="1" applyAlignment="1" applyProtection="1">
      <alignment horizontal="center" vertical="top" wrapText="1"/>
    </xf>
    <xf numFmtId="0" fontId="19" fillId="0" borderId="2" xfId="0" applyFont="1" applyFill="1" applyBorder="1" applyAlignment="1" applyProtection="1">
      <alignment horizontal="left" vertical="top" wrapText="1"/>
    </xf>
    <xf numFmtId="0" fontId="23" fillId="0" borderId="2" xfId="0" applyFont="1" applyFill="1" applyBorder="1" applyAlignment="1" applyProtection="1">
      <alignment horizontal="left" vertical="top" wrapText="1"/>
    </xf>
    <xf numFmtId="0" fontId="23" fillId="0" borderId="2" xfId="0" applyFont="1" applyFill="1" applyBorder="1" applyAlignment="1" applyProtection="1">
      <alignment horizontal="center" vertical="center" wrapText="1"/>
    </xf>
    <xf numFmtId="0" fontId="19" fillId="0" borderId="2" xfId="0" applyFont="1" applyFill="1" applyBorder="1" applyAlignment="1" applyProtection="1">
      <alignment horizontal="center" vertical="center" wrapText="1"/>
    </xf>
    <xf numFmtId="164" fontId="24" fillId="0" borderId="2" xfId="0" applyNumberFormat="1" applyFont="1" applyFill="1" applyBorder="1" applyAlignment="1" applyProtection="1">
      <alignment horizontal="center" vertical="center" wrapText="1"/>
    </xf>
    <xf numFmtId="0" fontId="25" fillId="0" borderId="2" xfId="0" applyFont="1" applyFill="1" applyBorder="1" applyAlignment="1" applyProtection="1">
      <alignment horizontal="center" vertical="center" wrapText="1"/>
    </xf>
    <xf numFmtId="0" fontId="26" fillId="0" borderId="2" xfId="0" applyFont="1" applyFill="1" applyBorder="1" applyAlignment="1" applyProtection="1">
      <alignment horizontal="left" vertical="top" wrapText="1"/>
    </xf>
    <xf numFmtId="0" fontId="25" fillId="0" borderId="2" xfId="0" applyFont="1" applyFill="1" applyBorder="1" applyAlignment="1" applyProtection="1">
      <alignment horizontal="left" vertical="top" wrapText="1"/>
    </xf>
    <xf numFmtId="0" fontId="26"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left" vertical="top" wrapText="1"/>
      <protection locked="0"/>
    </xf>
    <xf numFmtId="0" fontId="14" fillId="0" borderId="5" xfId="0" applyFont="1" applyFill="1" applyBorder="1" applyAlignment="1" applyProtection="1">
      <alignment horizontal="left" vertical="top" wrapText="1"/>
      <protection locked="0"/>
    </xf>
    <xf numFmtId="0" fontId="14" fillId="0" borderId="1" xfId="0" applyFont="1" applyFill="1" applyBorder="1" applyAlignment="1" applyProtection="1">
      <alignment horizontal="left" vertical="top" wrapText="1"/>
      <protection locked="0"/>
    </xf>
    <xf numFmtId="0" fontId="9" fillId="0" borderId="5" xfId="0" applyFont="1" applyFill="1" applyBorder="1" applyAlignment="1" applyProtection="1">
      <alignment horizontal="left" vertical="center" wrapText="1"/>
      <protection locked="0"/>
    </xf>
    <xf numFmtId="0" fontId="14" fillId="0" borderId="2" xfId="0" applyFont="1" applyFill="1" applyBorder="1" applyAlignment="1" applyProtection="1">
      <alignment horizontal="left" vertical="top" wrapText="1"/>
    </xf>
    <xf numFmtId="0" fontId="14" fillId="0" borderId="2"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7" fillId="0" borderId="21" xfId="0" quotePrefix="1" applyFont="1" applyBorder="1" applyAlignment="1" applyProtection="1">
      <alignment wrapText="1"/>
    </xf>
    <xf numFmtId="0" fontId="0" fillId="0" borderId="11" xfId="0" applyFill="1" applyBorder="1" applyAlignment="1" applyProtection="1">
      <alignment horizontal="left" vertical="top"/>
      <protection locked="0"/>
    </xf>
    <xf numFmtId="0" fontId="0" fillId="0" borderId="13" xfId="0" applyFill="1" applyBorder="1" applyAlignment="1" applyProtection="1">
      <alignment horizontal="left" vertical="top" wrapText="1"/>
      <protection locked="0"/>
    </xf>
    <xf numFmtId="0" fontId="4" fillId="0" borderId="17" xfId="0" applyFont="1" applyFill="1" applyBorder="1" applyAlignment="1" applyProtection="1">
      <alignment vertical="top" wrapText="1"/>
      <protection locked="0"/>
    </xf>
    <xf numFmtId="0" fontId="4" fillId="0" borderId="17"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left" vertical="top" wrapText="1" indent="2"/>
      <protection locked="0"/>
    </xf>
    <xf numFmtId="0" fontId="0" fillId="0" borderId="20" xfId="0" applyFill="1" applyBorder="1" applyAlignment="1" applyProtection="1">
      <alignment horizontal="left" vertical="top"/>
      <protection locked="0"/>
    </xf>
    <xf numFmtId="0" fontId="0" fillId="0" borderId="17" xfId="0" applyFill="1" applyBorder="1" applyAlignment="1" applyProtection="1">
      <alignment vertical="top" wrapText="1"/>
      <protection locked="0"/>
    </xf>
    <xf numFmtId="0" fontId="0" fillId="0" borderId="18" xfId="0" applyFill="1" applyBorder="1" applyAlignment="1" applyProtection="1">
      <alignment horizontal="left" vertical="top" wrapText="1"/>
      <protection locked="0"/>
    </xf>
    <xf numFmtId="0" fontId="3" fillId="0" borderId="17" xfId="0" applyFont="1" applyFill="1" applyBorder="1" applyAlignment="1" applyProtection="1">
      <alignment vertical="top" wrapText="1"/>
      <protection locked="0"/>
    </xf>
    <xf numFmtId="0" fontId="3" fillId="0" borderId="14" xfId="0" applyFont="1" applyFill="1" applyBorder="1" applyAlignment="1" applyProtection="1">
      <alignment horizontal="center" vertical="top" wrapText="1"/>
    </xf>
    <xf numFmtId="0" fontId="3" fillId="0" borderId="4" xfId="0" applyFont="1" applyFill="1" applyBorder="1" applyAlignment="1" applyProtection="1">
      <alignment horizontal="center" vertical="top" wrapText="1"/>
    </xf>
    <xf numFmtId="0" fontId="8" fillId="0" borderId="5" xfId="0" applyFont="1" applyFill="1" applyBorder="1" applyAlignment="1" applyProtection="1">
      <alignment horizontal="center" vertical="top" wrapText="1"/>
    </xf>
    <xf numFmtId="0" fontId="0" fillId="0" borderId="4" xfId="0"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4" fillId="0" borderId="3" xfId="0" applyFont="1" applyFill="1" applyBorder="1" applyAlignment="1" applyProtection="1">
      <alignment horizontal="center" vertical="top" wrapText="1"/>
    </xf>
    <xf numFmtId="0" fontId="4" fillId="0" borderId="1" xfId="0" applyFont="1" applyFill="1" applyBorder="1" applyAlignment="1" applyProtection="1">
      <alignment horizontal="center" vertical="center" wrapText="1"/>
    </xf>
    <xf numFmtId="0" fontId="9" fillId="0" borderId="3" xfId="0" applyFont="1" applyFill="1" applyBorder="1" applyAlignment="1" applyProtection="1">
      <alignment horizontal="center" vertical="top" wrapText="1"/>
    </xf>
    <xf numFmtId="0" fontId="9" fillId="0" borderId="3"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3" fillId="0" borderId="15" xfId="0" applyFont="1" applyFill="1" applyBorder="1" applyAlignment="1" applyProtection="1">
      <alignment horizontal="left" vertical="top" wrapText="1"/>
    </xf>
    <xf numFmtId="0" fontId="4" fillId="0" borderId="1" xfId="0" applyFont="1" applyFill="1" applyBorder="1" applyAlignment="1" applyProtection="1">
      <alignment horizontal="center" vertical="top" wrapText="1"/>
    </xf>
    <xf numFmtId="0" fontId="4" fillId="0" borderId="16" xfId="0" applyFont="1" applyFill="1" applyBorder="1" applyAlignment="1" applyProtection="1">
      <alignment vertical="top" wrapText="1"/>
    </xf>
    <xf numFmtId="0" fontId="4" fillId="0" borderId="18" xfId="0" applyFont="1" applyFill="1" applyBorder="1" applyAlignment="1" applyProtection="1">
      <alignment horizontal="center" vertical="center" wrapText="1"/>
    </xf>
    <xf numFmtId="0" fontId="4" fillId="0" borderId="17" xfId="0" applyFont="1" applyFill="1" applyBorder="1" applyAlignment="1" applyProtection="1">
      <alignment vertical="top" wrapText="1"/>
    </xf>
    <xf numFmtId="0" fontId="4" fillId="0" borderId="17"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vertical="top" wrapText="1"/>
    </xf>
    <xf numFmtId="0" fontId="0" fillId="0" borderId="1" xfId="0" applyFill="1" applyBorder="1" applyAlignment="1" applyProtection="1">
      <alignment horizontal="center" vertical="center" wrapText="1"/>
    </xf>
    <xf numFmtId="0" fontId="8" fillId="0" borderId="13" xfId="0" applyFont="1" applyFill="1" applyBorder="1" applyAlignment="1" applyProtection="1">
      <alignment horizontal="center" vertical="top" wrapText="1"/>
    </xf>
    <xf numFmtId="0" fontId="0" fillId="0" borderId="19" xfId="0" applyFill="1" applyBorder="1" applyAlignment="1" applyProtection="1">
      <alignment horizontal="left" vertical="top" wrapText="1"/>
    </xf>
    <xf numFmtId="0" fontId="0" fillId="0" borderId="16" xfId="0" applyFill="1" applyBorder="1" applyAlignment="1" applyProtection="1">
      <alignment horizontal="left" vertical="top" wrapText="1"/>
    </xf>
    <xf numFmtId="0" fontId="9" fillId="0" borderId="17" xfId="0" applyFont="1" applyFill="1" applyBorder="1" applyAlignment="1" applyProtection="1">
      <alignment horizontal="center" vertical="center" wrapText="1"/>
    </xf>
    <xf numFmtId="0" fontId="9" fillId="0" borderId="17" xfId="0" applyFont="1" applyFill="1" applyBorder="1" applyAlignment="1" applyProtection="1">
      <alignment vertical="top" wrapText="1"/>
    </xf>
    <xf numFmtId="0" fontId="8" fillId="0" borderId="17" xfId="0" applyFont="1" applyFill="1" applyBorder="1" applyAlignment="1" applyProtection="1">
      <alignment vertical="top" wrapText="1"/>
    </xf>
    <xf numFmtId="0" fontId="3" fillId="0" borderId="17" xfId="0" applyFont="1" applyFill="1" applyBorder="1" applyAlignment="1" applyProtection="1">
      <alignment vertical="top" wrapText="1"/>
    </xf>
    <xf numFmtId="0" fontId="9" fillId="0" borderId="17" xfId="0" applyFont="1" applyFill="1" applyBorder="1" applyAlignment="1" applyProtection="1">
      <alignment horizontal="left" vertical="center" wrapText="1"/>
    </xf>
    <xf numFmtId="0" fontId="0" fillId="0" borderId="17" xfId="0" applyFill="1" applyBorder="1" applyAlignment="1" applyProtection="1">
      <alignment horizontal="center" vertical="center"/>
    </xf>
    <xf numFmtId="0" fontId="13" fillId="0" borderId="17" xfId="0" applyFont="1" applyFill="1" applyBorder="1" applyAlignment="1" applyProtection="1">
      <alignment horizontal="center" vertical="center" wrapText="1"/>
    </xf>
    <xf numFmtId="0" fontId="0" fillId="0" borderId="12" xfId="0" applyFill="1" applyBorder="1" applyAlignment="1" applyProtection="1">
      <alignment horizontal="left" vertical="top"/>
    </xf>
    <xf numFmtId="0" fontId="13" fillId="0" borderId="1" xfId="0" applyFont="1" applyFill="1" applyBorder="1" applyAlignment="1" applyProtection="1">
      <alignment horizontal="left" vertical="top" wrapText="1"/>
      <protection locked="0"/>
    </xf>
    <xf numFmtId="0" fontId="13" fillId="0" borderId="5" xfId="0" applyFont="1" applyFill="1" applyBorder="1" applyAlignment="1" applyProtection="1">
      <alignment horizontal="left" vertical="top" wrapText="1"/>
      <protection locked="0"/>
    </xf>
    <xf numFmtId="0" fontId="28" fillId="0" borderId="0" xfId="0" applyFont="1" applyFill="1" applyBorder="1" applyAlignment="1" applyProtection="1">
      <alignment horizontal="left" vertical="top"/>
    </xf>
    <xf numFmtId="0" fontId="13" fillId="0" borderId="2" xfId="0" applyFont="1" applyFill="1" applyBorder="1" applyAlignment="1" applyProtection="1">
      <alignment horizontal="center" vertical="top" wrapText="1"/>
    </xf>
    <xf numFmtId="0" fontId="4" fillId="0" borderId="22" xfId="0" applyFont="1" applyFill="1" applyBorder="1" applyAlignment="1" applyProtection="1">
      <alignment vertical="top" wrapText="1"/>
    </xf>
    <xf numFmtId="0" fontId="0" fillId="0" borderId="0" xfId="0" applyAlignment="1" applyProtection="1">
      <alignment horizontal="left" vertical="top"/>
      <protection locked="0"/>
    </xf>
    <xf numFmtId="0" fontId="0" fillId="0" borderId="0" xfId="0" applyAlignment="1">
      <alignment horizontal="left" vertical="top"/>
    </xf>
    <xf numFmtId="0" fontId="0" fillId="0" borderId="5"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 xfId="0" applyBorder="1" applyAlignment="1">
      <alignment horizontal="left" vertical="top" wrapText="1"/>
    </xf>
    <xf numFmtId="0" fontId="0" fillId="0" borderId="2" xfId="0" applyBorder="1" applyAlignment="1">
      <alignment horizontal="center" vertical="top" wrapText="1"/>
    </xf>
    <xf numFmtId="0" fontId="3" fillId="0" borderId="2" xfId="0" applyFont="1" applyBorder="1" applyAlignment="1">
      <alignment vertical="top" wrapText="1"/>
    </xf>
    <xf numFmtId="0" fontId="4" fillId="0" borderId="2" xfId="0" applyFont="1" applyBorder="1" applyAlignment="1">
      <alignment horizontal="left" vertical="top" wrapText="1"/>
    </xf>
    <xf numFmtId="0" fontId="0" fillId="0" borderId="2" xfId="0" applyBorder="1" applyAlignment="1">
      <alignment horizontal="center" vertical="center" wrapText="1"/>
    </xf>
    <xf numFmtId="0" fontId="9" fillId="0" borderId="2" xfId="0" applyFont="1" applyBorder="1" applyAlignment="1">
      <alignment horizontal="left" vertical="top" wrapText="1"/>
    </xf>
    <xf numFmtId="0" fontId="0" fillId="0" borderId="0" xfId="0" applyAlignment="1" applyProtection="1">
      <alignment horizontal="left" vertical="top" wrapText="1"/>
      <protection locked="0"/>
    </xf>
    <xf numFmtId="0" fontId="0" fillId="0" borderId="0" xfId="0"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horizontal="center" vertical="top" wrapText="1"/>
    </xf>
    <xf numFmtId="164" fontId="5"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2" fontId="5" fillId="0" borderId="2" xfId="0" applyNumberFormat="1" applyFont="1" applyBorder="1" applyAlignment="1">
      <alignment horizontal="center" vertical="center" wrapText="1"/>
    </xf>
    <xf numFmtId="0" fontId="8" fillId="0" borderId="2" xfId="0" applyFont="1" applyBorder="1" applyAlignment="1">
      <alignment horizontal="left" vertical="top" wrapText="1" indent="3"/>
    </xf>
    <xf numFmtId="0" fontId="8" fillId="0" borderId="2" xfId="0" applyFont="1" applyBorder="1" applyAlignment="1">
      <alignment horizontal="right" vertical="top" wrapText="1" indent="6"/>
    </xf>
    <xf numFmtId="0" fontId="4" fillId="0" borderId="2" xfId="0" applyFont="1" applyBorder="1" applyAlignment="1">
      <alignment horizontal="left" vertical="top" wrapText="1" indent="6"/>
    </xf>
    <xf numFmtId="0" fontId="13" fillId="0" borderId="2" xfId="0" applyFont="1" applyBorder="1" applyAlignment="1">
      <alignment horizontal="left" vertical="top" wrapText="1"/>
    </xf>
    <xf numFmtId="1" fontId="5"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4" fillId="0" borderId="2" xfId="0" applyFont="1" applyBorder="1" applyAlignment="1">
      <alignment horizontal="left" vertical="top" wrapText="1" indent="2"/>
    </xf>
    <xf numFmtId="0" fontId="8" fillId="0" borderId="2" xfId="0" applyFont="1" applyBorder="1" applyAlignment="1">
      <alignment horizontal="right" vertical="top" wrapText="1" indent="2"/>
    </xf>
    <xf numFmtId="0" fontId="3" fillId="0" borderId="5" xfId="0" applyFont="1" applyBorder="1" applyAlignment="1">
      <alignment horizontal="center" vertical="center" wrapText="1"/>
    </xf>
    <xf numFmtId="0" fontId="3" fillId="0" borderId="2" xfId="0" applyFont="1" applyBorder="1" applyAlignment="1">
      <alignment horizontal="center" vertical="top" wrapText="1"/>
    </xf>
    <xf numFmtId="0" fontId="3" fillId="0" borderId="2" xfId="0" applyFont="1" applyBorder="1" applyAlignment="1">
      <alignment horizontal="center" vertical="center" wrapText="1"/>
    </xf>
    <xf numFmtId="0" fontId="2" fillId="0" borderId="0" xfId="0" applyFont="1" applyAlignment="1">
      <alignment horizontal="left" vertical="top" indent="2"/>
    </xf>
    <xf numFmtId="0" fontId="7" fillId="0" borderId="0" xfId="0" applyFont="1" applyAlignment="1">
      <alignment horizontal="left" vertical="top" indent="2"/>
    </xf>
    <xf numFmtId="0" fontId="7" fillId="0" borderId="0" xfId="0" applyFont="1" applyAlignment="1">
      <alignment horizontal="left" vertical="top"/>
    </xf>
    <xf numFmtId="0" fontId="2" fillId="0" borderId="0" xfId="0" applyFont="1" applyAlignment="1">
      <alignment horizontal="left" vertical="top" indent="4"/>
    </xf>
    <xf numFmtId="0" fontId="1" fillId="0" borderId="0" xfId="0" applyFont="1" applyAlignment="1">
      <alignment horizontal="left" vertical="center"/>
    </xf>
    <xf numFmtId="0" fontId="7" fillId="0" borderId="0" xfId="0" applyFont="1" applyAlignment="1">
      <alignment horizontal="left" vertical="top" indent="4"/>
    </xf>
    <xf numFmtId="0" fontId="6" fillId="0" borderId="0" xfId="0" applyFont="1" applyAlignment="1">
      <alignment horizontal="left" vertical="top"/>
    </xf>
    <xf numFmtId="0" fontId="7" fillId="0" borderId="0" xfId="0" applyFont="1" applyAlignment="1">
      <alignment vertical="top"/>
    </xf>
    <xf numFmtId="0" fontId="2" fillId="0" borderId="0" xfId="0" applyFont="1" applyAlignment="1">
      <alignment horizontal="left" vertical="top"/>
    </xf>
    <xf numFmtId="0" fontId="1" fillId="0" borderId="0" xfId="0" applyFont="1" applyAlignment="1">
      <alignment horizontal="left" vertical="top" indent="3"/>
    </xf>
    <xf numFmtId="0" fontId="1" fillId="0" borderId="0" xfId="0" applyFont="1" applyAlignment="1">
      <alignment horizontal="left" vertical="top"/>
    </xf>
    <xf numFmtId="0" fontId="3" fillId="0" borderId="2" xfId="0" applyFont="1" applyBorder="1" applyAlignment="1" applyProtection="1">
      <alignment horizontal="center" vertical="top" wrapText="1"/>
      <protection locked="0"/>
    </xf>
    <xf numFmtId="0" fontId="3" fillId="0" borderId="5" xfId="0" applyFont="1" applyBorder="1" applyAlignment="1" applyProtection="1">
      <alignment horizontal="center" vertical="center" wrapText="1"/>
      <protection locked="0"/>
    </xf>
    <xf numFmtId="0" fontId="8" fillId="0" borderId="2" xfId="0" applyFont="1" applyBorder="1" applyAlignment="1">
      <alignment horizontal="center" vertical="top" wrapText="1"/>
    </xf>
    <xf numFmtId="0" fontId="3" fillId="0" borderId="2" xfId="0" applyFont="1" applyBorder="1" applyAlignment="1">
      <alignment horizontal="left" vertical="center" wrapText="1"/>
    </xf>
    <xf numFmtId="0" fontId="3" fillId="0" borderId="2" xfId="0" applyFont="1" applyBorder="1" applyAlignment="1">
      <alignment horizontal="left" vertical="top" wrapText="1"/>
    </xf>
    <xf numFmtId="0" fontId="3" fillId="0" borderId="2" xfId="0" applyFont="1" applyBorder="1" applyAlignment="1">
      <alignment horizontal="left" vertical="top"/>
    </xf>
    <xf numFmtId="0" fontId="8" fillId="0" borderId="2" xfId="0" applyFont="1" applyBorder="1" applyAlignment="1">
      <alignment horizontal="left" vertical="top" wrapText="1" indent="6"/>
    </xf>
    <xf numFmtId="0" fontId="3" fillId="0" borderId="2" xfId="0" applyFont="1" applyBorder="1" applyAlignment="1">
      <alignment wrapText="1"/>
    </xf>
    <xf numFmtId="0" fontId="9" fillId="0" borderId="2" xfId="0" applyFont="1" applyBorder="1" applyAlignment="1">
      <alignment wrapText="1"/>
    </xf>
    <xf numFmtId="0" fontId="3" fillId="0" borderId="17" xfId="0" applyFont="1" applyBorder="1" applyAlignment="1">
      <alignment horizontal="left" vertical="top" wrapText="1"/>
    </xf>
    <xf numFmtId="0" fontId="0" fillId="0" borderId="17" xfId="0" applyBorder="1" applyAlignment="1">
      <alignment horizontal="left" vertical="top" wrapText="1"/>
    </xf>
    <xf numFmtId="0" fontId="0" fillId="0" borderId="17" xfId="0" applyBorder="1" applyAlignment="1" applyProtection="1">
      <alignment horizontal="left" vertical="top" wrapText="1"/>
      <protection locked="0"/>
    </xf>
    <xf numFmtId="0" fontId="4" fillId="0" borderId="24" xfId="0" applyFont="1" applyBorder="1" applyAlignment="1">
      <alignment horizontal="left" vertical="center" wrapText="1"/>
    </xf>
    <xf numFmtId="0" fontId="0" fillId="0" borderId="24" xfId="0" applyBorder="1" applyAlignment="1">
      <alignment horizontal="left" vertical="top" wrapText="1"/>
    </xf>
    <xf numFmtId="0" fontId="0" fillId="0" borderId="25"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9" fillId="0" borderId="17" xfId="0" applyFont="1" applyBorder="1" applyAlignment="1">
      <alignment horizontal="left" vertical="top"/>
    </xf>
    <xf numFmtId="0" fontId="0" fillId="0" borderId="17" xfId="0" applyBorder="1" applyAlignment="1">
      <alignment horizontal="center" vertical="top" wrapText="1"/>
    </xf>
    <xf numFmtId="0" fontId="9" fillId="0" borderId="17" xfId="0" applyFont="1" applyBorder="1" applyAlignment="1">
      <alignment vertical="top"/>
    </xf>
    <xf numFmtId="0" fontId="0" fillId="0" borderId="17" xfId="0" applyBorder="1" applyAlignment="1">
      <alignment horizontal="center" vertical="center" wrapText="1"/>
    </xf>
    <xf numFmtId="0" fontId="0" fillId="0" borderId="17" xfId="0" applyBorder="1" applyAlignment="1">
      <alignment horizontal="left" vertical="top"/>
    </xf>
    <xf numFmtId="0" fontId="0" fillId="0" borderId="17" xfId="0" applyBorder="1" applyAlignment="1" applyProtection="1">
      <alignment horizontal="left" vertical="top"/>
      <protection locked="0"/>
    </xf>
    <xf numFmtId="0" fontId="9" fillId="0" borderId="27" xfId="0" applyFont="1" applyBorder="1" applyAlignment="1">
      <alignment vertical="top" wrapText="1"/>
    </xf>
    <xf numFmtId="0" fontId="33" fillId="0" borderId="27" xfId="0" applyFont="1" applyBorder="1" applyAlignment="1">
      <alignment horizontal="left" vertical="top"/>
    </xf>
    <xf numFmtId="0" fontId="33" fillId="0" borderId="17" xfId="0" applyFont="1" applyBorder="1" applyAlignment="1">
      <alignment horizontal="left" vertical="top"/>
    </xf>
    <xf numFmtId="0" fontId="0" fillId="0" borderId="28" xfId="0" applyBorder="1" applyAlignment="1">
      <alignment horizontal="left" vertical="top" wrapText="1"/>
    </xf>
    <xf numFmtId="0" fontId="0" fillId="0" borderId="12" xfId="0" applyBorder="1" applyAlignment="1" applyProtection="1">
      <alignment horizontal="left" vertical="top" wrapText="1"/>
      <protection locked="0"/>
    </xf>
    <xf numFmtId="0" fontId="3" fillId="0" borderId="22" xfId="0" applyFont="1" applyBorder="1" applyAlignment="1">
      <alignment vertical="top" wrapText="1"/>
    </xf>
    <xf numFmtId="0" fontId="0" fillId="0" borderId="22" xfId="0" applyBorder="1" applyAlignment="1">
      <alignment horizontal="center" vertical="top" wrapText="1"/>
    </xf>
    <xf numFmtId="0" fontId="0" fillId="0" borderId="22" xfId="0" applyBorder="1" applyAlignment="1">
      <alignment horizontal="left" vertical="top" wrapText="1"/>
    </xf>
    <xf numFmtId="0" fontId="0" fillId="0" borderId="23" xfId="0" applyBorder="1" applyAlignment="1" applyProtection="1">
      <alignment horizontal="left" vertical="top" wrapText="1"/>
      <protection locked="0"/>
    </xf>
    <xf numFmtId="0" fontId="34" fillId="0" borderId="0" xfId="0" applyFont="1" applyAlignment="1">
      <alignment horizontal="left" vertical="top"/>
    </xf>
    <xf numFmtId="0" fontId="34" fillId="0" borderId="0" xfId="0" applyFont="1" applyAlignment="1" applyProtection="1">
      <alignment horizontal="left" vertical="top"/>
      <protection locked="0"/>
    </xf>
    <xf numFmtId="0" fontId="34" fillId="0" borderId="0" xfId="0" applyFont="1" applyAlignment="1">
      <alignment horizontal="left" vertical="top" wrapText="1"/>
    </xf>
    <xf numFmtId="0" fontId="34" fillId="0" borderId="0" xfId="0" applyFont="1" applyAlignment="1" applyProtection="1">
      <alignment horizontal="left" vertical="top" wrapText="1"/>
      <protection locked="0"/>
    </xf>
    <xf numFmtId="0" fontId="34" fillId="0" borderId="2" xfId="0" applyFont="1" applyBorder="1" applyAlignment="1">
      <alignment horizontal="left" vertical="top" wrapText="1"/>
    </xf>
    <xf numFmtId="0" fontId="34" fillId="0" borderId="1" xfId="0" applyFont="1" applyBorder="1" applyAlignment="1" applyProtection="1">
      <alignment horizontal="left" vertical="top" wrapText="1"/>
      <protection locked="0"/>
    </xf>
    <xf numFmtId="0" fontId="34" fillId="0" borderId="5" xfId="0" applyFont="1" applyBorder="1" applyAlignment="1" applyProtection="1">
      <alignment horizontal="left" vertical="top" wrapText="1"/>
      <protection locked="0"/>
    </xf>
    <xf numFmtId="0" fontId="34" fillId="0" borderId="2" xfId="0" applyFont="1" applyBorder="1" applyAlignment="1">
      <alignment horizontal="center" vertical="center" wrapText="1"/>
    </xf>
    <xf numFmtId="0" fontId="9" fillId="0" borderId="5" xfId="0" applyFont="1" applyBorder="1" applyAlignment="1" applyProtection="1">
      <alignment horizontal="left" vertical="center" wrapText="1"/>
      <protection locked="0"/>
    </xf>
    <xf numFmtId="0" fontId="9" fillId="0" borderId="2"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13" fillId="0" borderId="2" xfId="0" applyFont="1" applyBorder="1" applyAlignment="1">
      <alignment horizontal="center" vertical="center" wrapText="1"/>
    </xf>
    <xf numFmtId="0" fontId="13" fillId="0" borderId="1" xfId="0" applyFont="1" applyBorder="1" applyAlignment="1" applyProtection="1">
      <alignment horizontal="left" vertical="top" wrapText="1"/>
      <protection locked="0"/>
    </xf>
    <xf numFmtId="0" fontId="13" fillId="0" borderId="0" xfId="0" applyFont="1" applyAlignment="1" applyProtection="1">
      <alignment horizontal="left" vertical="top"/>
      <protection locked="0"/>
    </xf>
    <xf numFmtId="0" fontId="13" fillId="0" borderId="2"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5" fillId="0" borderId="2" xfId="0" applyFont="1" applyBorder="1" applyAlignment="1">
      <alignment horizontal="center" vertical="center" wrapText="1"/>
    </xf>
    <xf numFmtId="0" fontId="9" fillId="0" borderId="17" xfId="0" applyFont="1" applyBorder="1" applyAlignment="1">
      <alignment vertical="top" wrapText="1"/>
    </xf>
    <xf numFmtId="0" fontId="33" fillId="0" borderId="17" xfId="0" applyFont="1" applyBorder="1" applyAlignment="1">
      <alignment horizontal="left" vertical="top" wrapText="1"/>
    </xf>
    <xf numFmtId="0" fontId="33" fillId="0" borderId="17" xfId="0" applyFont="1"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3" fillId="0" borderId="14" xfId="0" applyFont="1" applyBorder="1" applyAlignment="1">
      <alignment horizontal="center" vertical="top" wrapText="1"/>
    </xf>
    <xf numFmtId="0" fontId="3" fillId="0" borderId="4" xfId="0" applyFont="1" applyBorder="1" applyAlignment="1">
      <alignment horizontal="center" vertical="top" wrapText="1"/>
    </xf>
    <xf numFmtId="0" fontId="8" fillId="0" borderId="13" xfId="0" applyFont="1" applyBorder="1" applyAlignment="1">
      <alignment horizontal="center" vertical="top" wrapText="1"/>
    </xf>
    <xf numFmtId="0" fontId="0" fillId="0" borderId="19" xfId="0" applyBorder="1" applyAlignment="1">
      <alignment horizontal="left" vertical="top" wrapText="1"/>
    </xf>
    <xf numFmtId="0" fontId="0" fillId="0" borderId="13" xfId="0" applyBorder="1" applyAlignment="1" applyProtection="1">
      <alignment horizontal="left" vertical="top" wrapText="1"/>
      <protection locked="0"/>
    </xf>
    <xf numFmtId="0" fontId="0" fillId="0" borderId="11" xfId="0" applyBorder="1" applyAlignment="1" applyProtection="1">
      <alignment horizontal="left" vertical="top"/>
      <protection locked="0"/>
    </xf>
    <xf numFmtId="0" fontId="4" fillId="0" borderId="17" xfId="0" applyFont="1" applyBorder="1" applyAlignment="1">
      <alignment vertical="top" wrapText="1"/>
    </xf>
    <xf numFmtId="0" fontId="4" fillId="0" borderId="3" xfId="0" applyFont="1" applyBorder="1" applyAlignment="1">
      <alignment horizontal="center" vertical="center" wrapText="1"/>
    </xf>
    <xf numFmtId="0" fontId="0" fillId="0" borderId="3" xfId="0" applyBorder="1" applyAlignment="1" applyProtection="1">
      <alignment horizontal="left" vertical="top" wrapText="1"/>
      <protection locked="0"/>
    </xf>
    <xf numFmtId="0" fontId="0" fillId="0" borderId="3" xfId="0" applyBorder="1" applyAlignment="1">
      <alignment horizontal="center" vertical="center" wrapText="1"/>
    </xf>
    <xf numFmtId="0" fontId="13" fillId="0" borderId="3" xfId="0" applyFont="1" applyBorder="1" applyAlignment="1">
      <alignment horizontal="center" vertical="center" wrapText="1"/>
    </xf>
    <xf numFmtId="0" fontId="3" fillId="0" borderId="22" xfId="0" applyFont="1" applyBorder="1" applyAlignment="1">
      <alignment horizontal="left" vertical="top" wrapText="1"/>
    </xf>
    <xf numFmtId="0" fontId="3" fillId="0" borderId="30" xfId="0" applyFont="1" applyBorder="1" applyAlignment="1">
      <alignment horizontal="left" vertical="top" wrapText="1"/>
    </xf>
    <xf numFmtId="0" fontId="4" fillId="0" borderId="1" xfId="0" applyFont="1" applyBorder="1" applyAlignment="1">
      <alignment horizontal="center" vertical="top" wrapText="1"/>
    </xf>
    <xf numFmtId="0" fontId="4" fillId="0" borderId="23" xfId="0" applyFont="1" applyBorder="1" applyAlignment="1" applyProtection="1">
      <alignment horizontal="center" vertical="top" wrapText="1"/>
      <protection locked="0"/>
    </xf>
    <xf numFmtId="0" fontId="4" fillId="0" borderId="3" xfId="0" applyFont="1" applyBorder="1" applyAlignment="1">
      <alignment horizontal="center" vertical="top" wrapText="1"/>
    </xf>
    <xf numFmtId="0" fontId="4" fillId="0" borderId="2" xfId="0" applyFont="1" applyBorder="1" applyAlignment="1">
      <alignment horizontal="center" vertical="top" wrapText="1"/>
    </xf>
    <xf numFmtId="0" fontId="3" fillId="0" borderId="17" xfId="0" applyFont="1" applyBorder="1" applyAlignment="1">
      <alignment vertical="top" wrapText="1"/>
    </xf>
    <xf numFmtId="0" fontId="0" fillId="0" borderId="16" xfId="0" applyBorder="1" applyAlignment="1">
      <alignment horizontal="left" vertical="top" wrapText="1"/>
    </xf>
    <xf numFmtId="0" fontId="4" fillId="0" borderId="1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7" xfId="0" applyFont="1" applyBorder="1" applyAlignment="1" applyProtection="1">
      <alignment vertical="top" wrapText="1"/>
      <protection locked="0"/>
    </xf>
    <xf numFmtId="0" fontId="13" fillId="0" borderId="31" xfId="0" applyFont="1" applyBorder="1" applyAlignment="1">
      <alignment horizontal="center" vertical="center" wrapText="1"/>
    </xf>
    <xf numFmtId="0" fontId="0" fillId="0" borderId="17" xfId="0" applyBorder="1" applyAlignment="1" applyProtection="1">
      <alignment vertical="top" wrapText="1"/>
      <protection locked="0"/>
    </xf>
    <xf numFmtId="0" fontId="8" fillId="0" borderId="17" xfId="0" applyFont="1" applyBorder="1" applyAlignment="1">
      <alignment vertical="top" wrapText="1"/>
    </xf>
    <xf numFmtId="0" fontId="4" fillId="0" borderId="31" xfId="0" applyFont="1" applyBorder="1" applyAlignment="1">
      <alignment vertical="top" wrapText="1"/>
    </xf>
    <xf numFmtId="0" fontId="0" fillId="0" borderId="20" xfId="0" applyBorder="1" applyAlignment="1" applyProtection="1">
      <alignment horizontal="left" vertical="top"/>
      <protection locked="0"/>
    </xf>
    <xf numFmtId="0" fontId="3" fillId="0" borderId="17" xfId="0" applyFont="1" applyBorder="1" applyAlignment="1" applyProtection="1">
      <alignment horizontal="center" vertical="top" wrapText="1"/>
      <protection locked="0"/>
    </xf>
    <xf numFmtId="0" fontId="8" fillId="0" borderId="0" xfId="0" applyFont="1" applyAlignment="1">
      <alignment vertical="top" wrapText="1"/>
    </xf>
    <xf numFmtId="0" fontId="3" fillId="0" borderId="0" xfId="0" applyFont="1" applyAlignment="1">
      <alignment vertical="top" wrapText="1"/>
    </xf>
    <xf numFmtId="0" fontId="3" fillId="0" borderId="0" xfId="0" applyFont="1" applyAlignment="1" applyProtection="1">
      <alignment horizontal="center" vertical="top" wrapText="1"/>
      <protection locked="0"/>
    </xf>
    <xf numFmtId="0" fontId="3" fillId="0" borderId="17" xfId="0" applyFont="1" applyBorder="1" applyAlignment="1">
      <alignment horizontal="center" vertical="top" wrapText="1"/>
    </xf>
    <xf numFmtId="0" fontId="3" fillId="0" borderId="17" xfId="0" applyFont="1" applyBorder="1" applyAlignment="1">
      <alignment horizontal="center" vertical="center" wrapText="1"/>
    </xf>
    <xf numFmtId="0" fontId="3" fillId="0" borderId="17" xfId="0" applyFont="1" applyBorder="1" applyAlignment="1" applyProtection="1">
      <alignment horizontal="center" vertical="center" wrapText="1"/>
      <protection locked="0"/>
    </xf>
    <xf numFmtId="0" fontId="8" fillId="0" borderId="17" xfId="0" applyFont="1" applyBorder="1" applyAlignment="1">
      <alignment horizontal="center" vertical="top" wrapText="1"/>
    </xf>
    <xf numFmtId="0" fontId="13" fillId="0" borderId="17"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5" xfId="0" applyFont="1" applyBorder="1" applyAlignment="1">
      <alignment horizontal="left" vertical="top" wrapText="1"/>
    </xf>
    <xf numFmtId="0" fontId="0" fillId="0" borderId="4" xfId="0" applyBorder="1" applyAlignment="1">
      <alignment horizontal="left" vertical="top" wrapText="1"/>
    </xf>
    <xf numFmtId="0" fontId="28" fillId="0" borderId="0" xfId="0" applyFont="1" applyAlignment="1">
      <alignment horizontal="left" vertical="top"/>
    </xf>
    <xf numFmtId="0" fontId="4" fillId="0" borderId="2" xfId="0" applyFont="1" applyBorder="1" applyAlignment="1">
      <alignment vertical="top" wrapText="1"/>
    </xf>
    <xf numFmtId="0" fontId="13" fillId="0" borderId="2" xfId="0" applyFont="1" applyBorder="1" applyAlignment="1">
      <alignment horizontal="center" vertical="top" wrapText="1"/>
    </xf>
    <xf numFmtId="0" fontId="4" fillId="0" borderId="22" xfId="0" applyFont="1" applyBorder="1" applyAlignment="1">
      <alignment vertical="top" wrapText="1"/>
    </xf>
    <xf numFmtId="0" fontId="13" fillId="0" borderId="22" xfId="0" applyFont="1" applyBorder="1" applyAlignment="1">
      <alignment horizontal="center" vertical="top" wrapText="1"/>
    </xf>
    <xf numFmtId="0" fontId="13" fillId="0" borderId="22" xfId="0" applyFont="1" applyBorder="1" applyAlignment="1">
      <alignment horizontal="left" vertical="top" wrapText="1"/>
    </xf>
    <xf numFmtId="0" fontId="13" fillId="0" borderId="23" xfId="0" applyFont="1" applyBorder="1" applyAlignment="1" applyProtection="1">
      <alignment horizontal="left" vertical="top" wrapText="1"/>
      <protection locked="0"/>
    </xf>
    <xf numFmtId="165" fontId="0" fillId="0" borderId="5" xfId="0" applyNumberFormat="1" applyBorder="1" applyAlignment="1" applyProtection="1">
      <alignment horizontal="left" vertical="top" wrapText="1"/>
      <protection locked="0"/>
    </xf>
    <xf numFmtId="0" fontId="0" fillId="0" borderId="12" xfId="0" applyBorder="1" applyAlignment="1">
      <alignment horizontal="left" vertical="top"/>
    </xf>
    <xf numFmtId="0" fontId="0" fillId="0" borderId="2" xfId="0" applyBorder="1" applyAlignment="1" applyProtection="1">
      <alignment horizontal="left" vertical="top" wrapText="1"/>
      <protection locked="0"/>
    </xf>
    <xf numFmtId="0" fontId="9" fillId="0" borderId="2" xfId="0" applyFont="1" applyBorder="1" applyAlignment="1">
      <alignment horizontal="center" vertical="top" wrapText="1"/>
    </xf>
    <xf numFmtId="0" fontId="4" fillId="0" borderId="2" xfId="0" applyFont="1" applyBorder="1" applyAlignment="1">
      <alignment horizontal="right" vertical="top" wrapText="1" indent="2"/>
    </xf>
    <xf numFmtId="0" fontId="0" fillId="0" borderId="2" xfId="0" applyBorder="1" applyAlignment="1">
      <alignment horizontal="left" vertical="center" wrapText="1"/>
    </xf>
    <xf numFmtId="0" fontId="8" fillId="0" borderId="2" xfId="0" applyFont="1" applyBorder="1" applyAlignment="1">
      <alignment horizontal="right" vertical="top" wrapText="1" indent="4"/>
    </xf>
    <xf numFmtId="0" fontId="4" fillId="0" borderId="2" xfId="0" applyFont="1" applyBorder="1" applyAlignment="1">
      <alignment horizontal="right" vertical="top" wrapText="1" indent="4"/>
    </xf>
    <xf numFmtId="1" fontId="5" fillId="0" borderId="2" xfId="0" applyNumberFormat="1" applyFont="1" applyBorder="1" applyAlignment="1">
      <alignment horizontal="center" vertical="top" wrapText="1"/>
    </xf>
    <xf numFmtId="0" fontId="3" fillId="0" borderId="17" xfId="0" applyFont="1" applyBorder="1" applyAlignment="1">
      <alignment horizontal="center" vertical="center"/>
    </xf>
    <xf numFmtId="0" fontId="9" fillId="0" borderId="17" xfId="0" applyFont="1" applyBorder="1" applyAlignment="1">
      <alignment horizontal="left" vertical="top" wrapText="1"/>
    </xf>
    <xf numFmtId="0" fontId="13" fillId="0" borderId="32" xfId="0" applyFont="1" applyBorder="1" applyAlignment="1">
      <alignment horizontal="center" vertical="center" wrapText="1"/>
    </xf>
    <xf numFmtId="0" fontId="13" fillId="0" borderId="17" xfId="0" applyFont="1" applyBorder="1" applyAlignment="1">
      <alignment horizontal="center" vertical="center" wrapText="1"/>
    </xf>
    <xf numFmtId="0" fontId="9" fillId="0" borderId="33" xfId="0" applyFont="1" applyBorder="1" applyAlignment="1">
      <alignment vertical="top" wrapText="1"/>
    </xf>
    <xf numFmtId="0" fontId="13" fillId="0" borderId="17" xfId="0" applyFont="1" applyBorder="1" applyAlignment="1">
      <alignment horizontal="center" vertical="center"/>
    </xf>
    <xf numFmtId="0" fontId="0" fillId="0" borderId="17" xfId="0" applyBorder="1" applyAlignment="1">
      <alignment horizontal="center" vertical="center"/>
    </xf>
    <xf numFmtId="0" fontId="7" fillId="0" borderId="17" xfId="0" applyFont="1" applyBorder="1" applyAlignment="1">
      <alignment horizontal="left" vertical="top"/>
    </xf>
    <xf numFmtId="0" fontId="0" fillId="0" borderId="0" xfId="0" applyAlignment="1" applyProtection="1">
      <alignment horizontal="left" vertical="top" wrapText="1"/>
      <protection locked="0"/>
    </xf>
    <xf numFmtId="0" fontId="8" fillId="0" borderId="27" xfId="0" applyFont="1" applyBorder="1" applyAlignment="1">
      <alignment vertical="top" wrapText="1"/>
    </xf>
    <xf numFmtId="0" fontId="4" fillId="0" borderId="17" xfId="0" applyFont="1" applyBorder="1" applyAlignment="1" applyProtection="1">
      <alignment horizontal="center" vertical="top" wrapText="1"/>
      <protection locked="0"/>
    </xf>
    <xf numFmtId="0" fontId="4" fillId="0" borderId="27" xfId="0" applyFont="1" applyBorder="1" applyAlignment="1">
      <alignment vertical="top" wrapText="1"/>
    </xf>
    <xf numFmtId="0" fontId="9" fillId="0" borderId="16" xfId="0" applyFont="1" applyBorder="1" applyAlignment="1">
      <alignment horizontal="left" vertical="top" wrapText="1"/>
    </xf>
    <xf numFmtId="0" fontId="0" fillId="0" borderId="4" xfId="0" applyBorder="1" applyAlignment="1">
      <alignment horizontal="center" vertical="center" wrapText="1"/>
    </xf>
    <xf numFmtId="0" fontId="0" fillId="0" borderId="16" xfId="0" applyBorder="1" applyAlignment="1" applyProtection="1">
      <alignment horizontal="left" vertical="top" wrapText="1"/>
      <protection locked="0"/>
    </xf>
    <xf numFmtId="0" fontId="3" fillId="0" borderId="16" xfId="0" applyFont="1" applyBorder="1" applyAlignment="1" applyProtection="1">
      <alignment horizontal="center" vertical="top" wrapText="1"/>
      <protection locked="0"/>
    </xf>
    <xf numFmtId="0" fontId="0" fillId="0" borderId="19" xfId="0" applyBorder="1" applyAlignment="1">
      <alignment horizontal="center" vertical="top" wrapText="1"/>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protection locked="0"/>
    </xf>
    <xf numFmtId="0" fontId="4" fillId="0" borderId="34" xfId="0" applyFont="1" applyBorder="1" applyAlignment="1">
      <alignment horizontal="center" vertical="center" wrapText="1"/>
    </xf>
    <xf numFmtId="0" fontId="0" fillId="0" borderId="32" xfId="0" applyBorder="1" applyAlignment="1" applyProtection="1">
      <alignment horizontal="left" vertical="top" wrapText="1"/>
      <protection locked="0"/>
    </xf>
    <xf numFmtId="0" fontId="13" fillId="0" borderId="0" xfId="0" applyFont="1" applyAlignment="1">
      <alignment horizontal="left" vertical="top"/>
    </xf>
    <xf numFmtId="0" fontId="9" fillId="0" borderId="2" xfId="0" quotePrefix="1" applyFont="1" applyBorder="1" applyAlignment="1">
      <alignment horizontal="left" vertical="top" wrapText="1"/>
    </xf>
    <xf numFmtId="0" fontId="8" fillId="0" borderId="15" xfId="0" applyFont="1" applyBorder="1" applyAlignment="1">
      <alignment horizontal="left" vertical="top" wrapText="1"/>
    </xf>
    <xf numFmtId="0" fontId="8" fillId="0" borderId="22" xfId="0" applyFont="1" applyBorder="1" applyAlignment="1">
      <alignment horizontal="left" vertical="top" wrapText="1"/>
    </xf>
    <xf numFmtId="0" fontId="0" fillId="0" borderId="36" xfId="0" applyBorder="1" applyAlignment="1" applyProtection="1">
      <alignment horizontal="left" vertical="top"/>
      <protection locked="0"/>
    </xf>
    <xf numFmtId="0" fontId="4" fillId="0" borderId="17" xfId="0" applyFont="1" applyBorder="1" applyAlignment="1">
      <alignment vertical="center" wrapText="1"/>
    </xf>
    <xf numFmtId="0" fontId="4" fillId="0" borderId="1" xfId="0" applyFont="1" applyBorder="1" applyAlignment="1" applyProtection="1">
      <alignment horizontal="left" vertical="top" wrapText="1" indent="1"/>
      <protection locked="0"/>
    </xf>
    <xf numFmtId="0" fontId="3" fillId="0" borderId="2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7" xfId="0" applyFont="1" applyBorder="1" applyAlignment="1" applyProtection="1">
      <alignment horizontal="center" vertical="top" wrapText="1"/>
      <protection locked="0"/>
    </xf>
    <xf numFmtId="0" fontId="0" fillId="0" borderId="27" xfId="0" applyBorder="1" applyAlignment="1" applyProtection="1">
      <alignment horizontal="left" vertical="top"/>
      <protection locked="0"/>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pplyProtection="1">
      <alignment horizontal="center" vertical="top" wrapText="1"/>
      <protection locked="0"/>
    </xf>
    <xf numFmtId="0" fontId="0" fillId="0" borderId="0" xfId="0" applyAlignment="1">
      <alignment horizontal="center" vertical="center"/>
    </xf>
    <xf numFmtId="0" fontId="3" fillId="0" borderId="4" xfId="0" applyFont="1" applyBorder="1" applyAlignment="1">
      <alignment horizontal="center" vertical="center" wrapText="1"/>
    </xf>
    <xf numFmtId="0" fontId="0" fillId="0" borderId="19" xfId="0" applyBorder="1" applyAlignment="1">
      <alignment horizontal="center" vertical="center" wrapText="1"/>
    </xf>
    <xf numFmtId="0" fontId="0" fillId="0" borderId="16" xfId="0" applyBorder="1" applyAlignment="1">
      <alignment horizontal="center" vertical="center" wrapText="1"/>
    </xf>
    <xf numFmtId="0" fontId="4" fillId="0" borderId="17" xfId="0" applyFont="1" applyBorder="1" applyAlignment="1">
      <alignment horizontal="center" vertical="top" wrapText="1"/>
    </xf>
    <xf numFmtId="0" fontId="4" fillId="0" borderId="17" xfId="0" applyFont="1" applyBorder="1" applyAlignment="1">
      <alignment vertical="top"/>
    </xf>
    <xf numFmtId="0" fontId="0" fillId="0" borderId="36" xfId="0" applyBorder="1" applyAlignment="1" applyProtection="1">
      <alignment horizontal="left" vertical="top" wrapText="1"/>
      <protection locked="0"/>
    </xf>
    <xf numFmtId="0" fontId="4" fillId="0" borderId="34" xfId="0" applyFont="1" applyBorder="1" applyAlignment="1">
      <alignment vertical="top"/>
    </xf>
    <xf numFmtId="0" fontId="0" fillId="0" borderId="34" xfId="0" applyBorder="1" applyAlignment="1">
      <alignment horizontal="center" vertical="top" wrapText="1"/>
    </xf>
    <xf numFmtId="0" fontId="0" fillId="0" borderId="34" xfId="0" applyBorder="1" applyAlignment="1">
      <alignment horizontal="left" vertical="top" wrapText="1"/>
    </xf>
    <xf numFmtId="0" fontId="13" fillId="0" borderId="0" xfId="0" applyFont="1" applyFill="1" applyBorder="1" applyAlignment="1">
      <alignment horizontal="right" vertical="top"/>
    </xf>
    <xf numFmtId="0" fontId="13" fillId="0" borderId="19" xfId="0" applyFont="1" applyFill="1" applyBorder="1" applyAlignment="1">
      <alignment horizontal="right" vertical="top"/>
    </xf>
    <xf numFmtId="0" fontId="0" fillId="0" borderId="19" xfId="0" applyFill="1" applyBorder="1" applyAlignment="1">
      <alignment horizontal="right" vertical="top"/>
    </xf>
    <xf numFmtId="165" fontId="0" fillId="0" borderId="0" xfId="0" applyNumberFormat="1" applyFill="1" applyBorder="1" applyAlignment="1">
      <alignment horizontal="left" vertical="top"/>
    </xf>
    <xf numFmtId="0" fontId="3" fillId="2" borderId="2" xfId="0" applyFont="1" applyFill="1" applyBorder="1" applyAlignment="1" applyProtection="1">
      <alignment vertical="top" wrapText="1"/>
    </xf>
    <xf numFmtId="0" fontId="0" fillId="2" borderId="2" xfId="0" applyFill="1" applyBorder="1" applyAlignment="1" applyProtection="1">
      <alignment horizontal="center" vertical="top" wrapText="1"/>
    </xf>
    <xf numFmtId="0" fontId="0" fillId="2" borderId="2" xfId="0" applyFill="1" applyBorder="1" applyAlignment="1" applyProtection="1">
      <alignment horizontal="left" vertical="top" wrapText="1"/>
    </xf>
    <xf numFmtId="0" fontId="0" fillId="2" borderId="1"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3" fillId="2" borderId="2" xfId="0" applyFont="1" applyFill="1" applyBorder="1" applyAlignment="1">
      <alignment vertical="top" wrapText="1"/>
    </xf>
    <xf numFmtId="0" fontId="0" fillId="2" borderId="2" xfId="0" applyFill="1" applyBorder="1" applyAlignment="1">
      <alignment horizontal="center" vertical="top" wrapText="1"/>
    </xf>
    <xf numFmtId="0" fontId="0" fillId="2" borderId="2" xfId="0" applyFill="1" applyBorder="1" applyAlignment="1">
      <alignment horizontal="left" vertical="top" wrapText="1"/>
    </xf>
    <xf numFmtId="0" fontId="0" fillId="2" borderId="5" xfId="0" applyNumberFormat="1" applyFill="1" applyBorder="1" applyAlignment="1" applyProtection="1">
      <alignment horizontal="left" vertical="top" wrapText="1"/>
      <protection locked="0"/>
    </xf>
  </cellXfs>
  <cellStyles count="1">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56"/>
  <sheetViews>
    <sheetView tabSelected="1" view="pageLayout" zoomScale="110" zoomScaleNormal="100" zoomScalePageLayoutView="110" workbookViewId="0">
      <selection activeCell="A6" sqref="A6"/>
    </sheetView>
  </sheetViews>
  <sheetFormatPr defaultColWidth="9.33203125" defaultRowHeight="12.75" x14ac:dyDescent="0.2"/>
  <cols>
    <col min="1" max="1" width="40.5" style="3" customWidth="1"/>
    <col min="2" max="2" width="16.1640625" style="3" customWidth="1"/>
    <col min="3" max="4" width="14" style="3" customWidth="1"/>
    <col min="5" max="5" width="14.5" style="3" customWidth="1"/>
    <col min="6" max="6" width="9.33203125" style="3"/>
    <col min="7" max="16384" width="9.33203125" style="1"/>
  </cols>
  <sheetData>
    <row r="2" spans="1:1" ht="21" customHeight="1" x14ac:dyDescent="0.2">
      <c r="A2" s="2" t="s">
        <v>88</v>
      </c>
    </row>
    <row r="3" spans="1:1" ht="17.100000000000001" customHeight="1" x14ac:dyDescent="0.2">
      <c r="A3" s="4" t="s">
        <v>0</v>
      </c>
    </row>
    <row r="4" spans="1:1" ht="17.100000000000001" customHeight="1" x14ac:dyDescent="0.2">
      <c r="A4" s="2" t="s">
        <v>90</v>
      </c>
    </row>
    <row r="5" spans="1:1" ht="17.100000000000001" customHeight="1" x14ac:dyDescent="0.2">
      <c r="A5" s="5" t="s">
        <v>1</v>
      </c>
    </row>
    <row r="6" spans="1:1" ht="17.100000000000001" customHeight="1" x14ac:dyDescent="0.2">
      <c r="A6" s="6" t="s">
        <v>89</v>
      </c>
    </row>
    <row r="7" spans="1:1" ht="17.100000000000001" customHeight="1" x14ac:dyDescent="0.2">
      <c r="A7" s="7" t="s">
        <v>91</v>
      </c>
    </row>
    <row r="8" spans="1:1" ht="17.100000000000001" customHeight="1" x14ac:dyDescent="0.2">
      <c r="A8" s="7" t="s">
        <v>93</v>
      </c>
    </row>
    <row r="9" spans="1:1" ht="17.100000000000001" customHeight="1" x14ac:dyDescent="0.2">
      <c r="A9" s="7" t="s">
        <v>94</v>
      </c>
    </row>
    <row r="10" spans="1:1" ht="17.100000000000001" customHeight="1" x14ac:dyDescent="0.2">
      <c r="A10" s="7" t="s">
        <v>92</v>
      </c>
    </row>
    <row r="11" spans="1:1" ht="17.100000000000001" customHeight="1" x14ac:dyDescent="0.2">
      <c r="A11" s="7" t="s">
        <v>95</v>
      </c>
    </row>
    <row r="12" spans="1:1" ht="17.100000000000001" customHeight="1" x14ac:dyDescent="0.2">
      <c r="A12" s="7" t="s">
        <v>96</v>
      </c>
    </row>
    <row r="13" spans="1:1" ht="17.100000000000001" customHeight="1" x14ac:dyDescent="0.2">
      <c r="A13" s="7" t="s">
        <v>97</v>
      </c>
    </row>
    <row r="14" spans="1:1" ht="17.100000000000001" customHeight="1" x14ac:dyDescent="0.2">
      <c r="A14" s="7" t="s">
        <v>98</v>
      </c>
    </row>
    <row r="15" spans="1:1" ht="17.100000000000001" customHeight="1" x14ac:dyDescent="0.2">
      <c r="A15" s="6" t="s">
        <v>99</v>
      </c>
    </row>
    <row r="16" spans="1:1" ht="17.100000000000001" customHeight="1" x14ac:dyDescent="0.2">
      <c r="A16" s="7" t="s">
        <v>100</v>
      </c>
    </row>
    <row r="17" spans="1:1" ht="17.100000000000001" customHeight="1" x14ac:dyDescent="0.2">
      <c r="A17" s="8" t="s">
        <v>101</v>
      </c>
    </row>
    <row r="18" spans="1:1" ht="17.100000000000001" customHeight="1" x14ac:dyDescent="0.2">
      <c r="A18" s="9" t="s">
        <v>102</v>
      </c>
    </row>
    <row r="19" spans="1:1" ht="17.100000000000001" customHeight="1" x14ac:dyDescent="0.2">
      <c r="A19" s="8" t="s">
        <v>103</v>
      </c>
    </row>
    <row r="20" spans="1:1" ht="17.100000000000001" customHeight="1" x14ac:dyDescent="0.2">
      <c r="A20" s="8" t="s">
        <v>104</v>
      </c>
    </row>
    <row r="21" spans="1:1" ht="17.100000000000001" customHeight="1" x14ac:dyDescent="0.2">
      <c r="A21" s="8" t="s">
        <v>105</v>
      </c>
    </row>
    <row r="22" spans="1:1" ht="17.100000000000001" customHeight="1" x14ac:dyDescent="0.2">
      <c r="A22" s="8" t="s">
        <v>106</v>
      </c>
    </row>
    <row r="23" spans="1:1" ht="17.100000000000001" customHeight="1" x14ac:dyDescent="0.2">
      <c r="A23" s="8" t="s">
        <v>107</v>
      </c>
    </row>
    <row r="24" spans="1:1" ht="17.100000000000001" customHeight="1" x14ac:dyDescent="0.2">
      <c r="A24" s="8" t="s">
        <v>108</v>
      </c>
    </row>
    <row r="25" spans="1:1" ht="17.100000000000001" customHeight="1" x14ac:dyDescent="0.2">
      <c r="A25" s="8" t="s">
        <v>109</v>
      </c>
    </row>
    <row r="26" spans="1:1" ht="17.100000000000001" customHeight="1" x14ac:dyDescent="0.2">
      <c r="A26" s="8" t="s">
        <v>110</v>
      </c>
    </row>
    <row r="27" spans="1:1" ht="17.100000000000001" customHeight="1" x14ac:dyDescent="0.2">
      <c r="A27" s="9" t="s">
        <v>122</v>
      </c>
    </row>
    <row r="28" spans="1:1" ht="17.100000000000001" customHeight="1" x14ac:dyDescent="0.2">
      <c r="A28" s="9" t="s">
        <v>111</v>
      </c>
    </row>
    <row r="29" spans="1:1" ht="20.25" customHeight="1" x14ac:dyDescent="0.2">
      <c r="A29" s="8" t="s">
        <v>112</v>
      </c>
    </row>
    <row r="30" spans="1:1" ht="17.100000000000001" customHeight="1" x14ac:dyDescent="0.2">
      <c r="A30" s="8" t="s">
        <v>113</v>
      </c>
    </row>
    <row r="31" spans="1:1" ht="18" customHeight="1" x14ac:dyDescent="0.2">
      <c r="A31" s="8" t="s">
        <v>114</v>
      </c>
    </row>
    <row r="32" spans="1:1" ht="17.100000000000001" customHeight="1" x14ac:dyDescent="0.2">
      <c r="A32" s="6" t="s">
        <v>115</v>
      </c>
    </row>
    <row r="33" spans="1:1" ht="17.100000000000001" customHeight="1" x14ac:dyDescent="0.2">
      <c r="A33" s="7" t="s">
        <v>116</v>
      </c>
    </row>
    <row r="34" spans="1:1" ht="17.100000000000001" customHeight="1" x14ac:dyDescent="0.2">
      <c r="A34" s="8" t="s">
        <v>117</v>
      </c>
    </row>
    <row r="35" spans="1:1" ht="17.100000000000001" customHeight="1" x14ac:dyDescent="0.2">
      <c r="A35" s="9" t="s">
        <v>118</v>
      </c>
    </row>
    <row r="36" spans="1:1" ht="17.100000000000001" customHeight="1" x14ac:dyDescent="0.2">
      <c r="A36" s="8" t="s">
        <v>119</v>
      </c>
    </row>
    <row r="37" spans="1:1" ht="17.100000000000001" customHeight="1" x14ac:dyDescent="0.2">
      <c r="A37" s="9" t="s">
        <v>120</v>
      </c>
    </row>
    <row r="38" spans="1:1" ht="17.100000000000001" customHeight="1" x14ac:dyDescent="0.2">
      <c r="A38" s="9" t="s">
        <v>121</v>
      </c>
    </row>
    <row r="39" spans="1:1" ht="17.100000000000001" customHeight="1" x14ac:dyDescent="0.2">
      <c r="A39" s="7" t="s">
        <v>123</v>
      </c>
    </row>
    <row r="40" spans="1:1" ht="17.100000000000001" customHeight="1" x14ac:dyDescent="0.2">
      <c r="A40" s="7" t="s">
        <v>124</v>
      </c>
    </row>
    <row r="41" spans="1:1" ht="17.100000000000001" customHeight="1" x14ac:dyDescent="0.2">
      <c r="A41" s="8" t="s">
        <v>125</v>
      </c>
    </row>
    <row r="42" spans="1:1" ht="17.100000000000001" customHeight="1" x14ac:dyDescent="0.2">
      <c r="A42" s="8" t="s">
        <v>126</v>
      </c>
    </row>
    <row r="43" spans="1:1" ht="13.5" customHeight="1" x14ac:dyDescent="0.2">
      <c r="A43" s="8" t="s">
        <v>127</v>
      </c>
    </row>
    <row r="44" spans="1:1" ht="25.5" customHeight="1" x14ac:dyDescent="0.2">
      <c r="A44" s="8"/>
    </row>
    <row r="45" spans="1:1" ht="17.100000000000001" customHeight="1" x14ac:dyDescent="0.2">
      <c r="A45" s="10" t="s">
        <v>137</v>
      </c>
    </row>
    <row r="46" spans="1:1" ht="17.100000000000001" customHeight="1" x14ac:dyDescent="0.2">
      <c r="A46" s="11" t="s">
        <v>79</v>
      </c>
    </row>
    <row r="47" spans="1:1" ht="17.100000000000001" customHeight="1" x14ac:dyDescent="0.2">
      <c r="A47" s="11" t="s">
        <v>2</v>
      </c>
    </row>
    <row r="48" spans="1:1" ht="17.100000000000001" customHeight="1" x14ac:dyDescent="0.2">
      <c r="A48" s="11" t="s">
        <v>80</v>
      </c>
    </row>
    <row r="49" spans="1:1" ht="17.100000000000001" customHeight="1" x14ac:dyDescent="0.2">
      <c r="A49" s="11" t="s">
        <v>81</v>
      </c>
    </row>
    <row r="50" spans="1:1" ht="17.100000000000001" customHeight="1" x14ac:dyDescent="0.2">
      <c r="A50" s="11" t="s">
        <v>82</v>
      </c>
    </row>
    <row r="51" spans="1:1" ht="17.100000000000001" customHeight="1" x14ac:dyDescent="0.2">
      <c r="A51" s="11" t="s">
        <v>83</v>
      </c>
    </row>
    <row r="52" spans="1:1" ht="17.100000000000001" customHeight="1" x14ac:dyDescent="0.2">
      <c r="A52" s="11" t="s">
        <v>84</v>
      </c>
    </row>
    <row r="53" spans="1:1" ht="17.100000000000001" customHeight="1" x14ac:dyDescent="0.2">
      <c r="A53" s="11" t="s">
        <v>85</v>
      </c>
    </row>
    <row r="54" spans="1:1" ht="17.100000000000001" customHeight="1" x14ac:dyDescent="0.2">
      <c r="A54" s="11" t="s">
        <v>86</v>
      </c>
    </row>
    <row r="55" spans="1:1" ht="17.100000000000001" customHeight="1" x14ac:dyDescent="0.2">
      <c r="A55" s="11"/>
    </row>
    <row r="56" spans="1:1" ht="17.100000000000001" customHeight="1" x14ac:dyDescent="0.2">
      <c r="A56" s="11"/>
    </row>
  </sheetData>
  <sheetProtection algorithmName="SHA-512" hashValue="klEisERUZHgrzXa7/ve74Texo+/tKFPuKmP51bqCCb/gxtAlA+w7aMn0DDu6xa9MJ/ipuNMHl3e0j/CC6XBwKQ==" saltValue="pyFDkWpSEKfnsh6kANH5Zw==" spinCount="100000" sheet="1" objects="1" scenarios="1"/>
  <pageMargins left="0.23622047244094491" right="0.23622047244094491" top="0.74803149606299213" bottom="0.55118110236220474" header="0.31496062992125984" footer="0.51181102362204722"/>
  <pageSetup paperSize="9" fitToWidth="0" fitToHeight="0" orientation="portrait" r:id="rId1"/>
  <headerFooter>
    <oddFooter>&amp;C[Page]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F1F8E-4CAC-450F-941D-640F5FA9A0EC}">
  <dimension ref="A1:E84"/>
  <sheetViews>
    <sheetView view="pageLayout" zoomScaleNormal="100" workbookViewId="0">
      <selection activeCell="B14" sqref="B14"/>
    </sheetView>
  </sheetViews>
  <sheetFormatPr defaultColWidth="9.33203125" defaultRowHeight="12.75" x14ac:dyDescent="0.2"/>
  <cols>
    <col min="1" max="1" width="40.5" style="163" customWidth="1"/>
    <col min="2" max="2" width="16.1640625" style="163" customWidth="1"/>
    <col min="3" max="3" width="14" style="163" customWidth="1"/>
    <col min="4" max="5" width="14" style="162" customWidth="1"/>
    <col min="6" max="16384" width="9.33203125" style="162"/>
  </cols>
  <sheetData>
    <row r="1" spans="1:5" ht="17.100000000000001" customHeight="1" x14ac:dyDescent="0.2">
      <c r="A1" s="195" t="s">
        <v>745</v>
      </c>
      <c r="D1" s="163"/>
      <c r="E1" s="163"/>
    </row>
    <row r="2" spans="1:5" ht="17.100000000000001" customHeight="1" x14ac:dyDescent="0.2">
      <c r="A2" s="194"/>
      <c r="D2" s="163"/>
      <c r="E2" s="163"/>
    </row>
    <row r="3" spans="1:5" ht="17.100000000000001" customHeight="1" x14ac:dyDescent="0.2">
      <c r="A3" s="194"/>
      <c r="D3" s="163"/>
      <c r="E3" s="163"/>
    </row>
    <row r="4" spans="1:5" ht="17.100000000000001" customHeight="1" x14ac:dyDescent="0.2">
      <c r="A4" s="193" t="s">
        <v>744</v>
      </c>
      <c r="D4" s="163"/>
      <c r="E4" s="163"/>
    </row>
    <row r="5" spans="1:5" ht="17.100000000000001" customHeight="1" x14ac:dyDescent="0.2">
      <c r="A5" s="194" t="s">
        <v>743</v>
      </c>
      <c r="D5" s="163"/>
      <c r="E5" s="163"/>
    </row>
    <row r="6" spans="1:5" ht="17.100000000000001" customHeight="1" x14ac:dyDescent="0.2">
      <c r="A6" s="193" t="s">
        <v>742</v>
      </c>
      <c r="D6" s="163"/>
      <c r="E6" s="163"/>
    </row>
    <row r="7" spans="1:5" ht="17.100000000000001" customHeight="1" x14ac:dyDescent="0.2">
      <c r="A7" s="191" t="s">
        <v>741</v>
      </c>
    </row>
    <row r="8" spans="1:5" ht="17.100000000000001" customHeight="1" x14ac:dyDescent="0.2">
      <c r="A8" s="192" t="s">
        <v>740</v>
      </c>
    </row>
    <row r="9" spans="1:5" ht="17.100000000000001" customHeight="1" x14ac:dyDescent="0.2">
      <c r="A9" s="191" t="s">
        <v>739</v>
      </c>
    </row>
    <row r="10" spans="1:5" ht="17.100000000000001" customHeight="1" x14ac:dyDescent="0.2">
      <c r="A10" s="192" t="s">
        <v>738</v>
      </c>
    </row>
    <row r="11" spans="1:5" ht="17.100000000000001" customHeight="1" x14ac:dyDescent="0.2">
      <c r="A11" s="192" t="s">
        <v>737</v>
      </c>
    </row>
    <row r="12" spans="1:5" ht="17.100000000000001" customHeight="1" x14ac:dyDescent="0.2">
      <c r="A12" s="191" t="s">
        <v>736</v>
      </c>
    </row>
    <row r="13" spans="1:5" ht="17.100000000000001" customHeight="1" x14ac:dyDescent="0.2">
      <c r="A13" s="191" t="s">
        <v>735</v>
      </c>
    </row>
    <row r="14" spans="1:5" ht="17.100000000000001" customHeight="1" x14ac:dyDescent="0.2">
      <c r="A14" s="191" t="s">
        <v>734</v>
      </c>
    </row>
    <row r="15" spans="1:5" ht="17.100000000000001" customHeight="1" x14ac:dyDescent="0.2">
      <c r="A15" s="191"/>
    </row>
    <row r="16" spans="1:5" ht="17.100000000000001" customHeight="1" x14ac:dyDescent="0.2">
      <c r="A16" s="191"/>
    </row>
    <row r="17" spans="1:5" ht="17.100000000000001" customHeight="1" x14ac:dyDescent="0.2">
      <c r="A17" s="191"/>
    </row>
    <row r="18" spans="1:5" ht="47.1" customHeight="1" x14ac:dyDescent="0.2">
      <c r="A18" s="189" t="s">
        <v>733</v>
      </c>
      <c r="B18" s="189" t="s">
        <v>517</v>
      </c>
      <c r="C18" s="190" t="s">
        <v>74</v>
      </c>
      <c r="D18" s="189" t="s">
        <v>75</v>
      </c>
      <c r="E18" s="188" t="s">
        <v>76</v>
      </c>
    </row>
    <row r="19" spans="1:5" ht="27.75" customHeight="1" x14ac:dyDescent="0.2">
      <c r="A19" s="180" t="s">
        <v>732</v>
      </c>
      <c r="B19" s="166"/>
      <c r="C19" s="166"/>
      <c r="D19" s="165"/>
      <c r="E19" s="164"/>
    </row>
    <row r="20" spans="1:5" ht="39" customHeight="1" x14ac:dyDescent="0.2">
      <c r="A20" s="169" t="s">
        <v>138</v>
      </c>
      <c r="B20" s="185" t="s">
        <v>78</v>
      </c>
      <c r="C20" s="170">
        <v>1</v>
      </c>
      <c r="D20" s="165"/>
      <c r="E20" s="164">
        <f>C20*D20</f>
        <v>0</v>
      </c>
    </row>
    <row r="21" spans="1:5" ht="45.95" customHeight="1" x14ac:dyDescent="0.2">
      <c r="A21" s="169" t="s">
        <v>139</v>
      </c>
      <c r="B21" s="178" t="s">
        <v>129</v>
      </c>
      <c r="C21" s="177">
        <v>122</v>
      </c>
      <c r="D21" s="165"/>
      <c r="E21" s="164">
        <f>C21*D21</f>
        <v>0</v>
      </c>
    </row>
    <row r="22" spans="1:5" ht="48.75" customHeight="1" x14ac:dyDescent="0.2">
      <c r="A22" s="183" t="s">
        <v>731</v>
      </c>
      <c r="B22" s="178" t="s">
        <v>129</v>
      </c>
      <c r="C22" s="177">
        <v>114</v>
      </c>
      <c r="D22" s="165"/>
      <c r="E22" s="164">
        <f>C22*D22</f>
        <v>0</v>
      </c>
    </row>
    <row r="23" spans="1:5" ht="63" customHeight="1" x14ac:dyDescent="0.2">
      <c r="A23" s="183" t="s">
        <v>730</v>
      </c>
      <c r="B23" s="185" t="s">
        <v>78</v>
      </c>
      <c r="C23" s="170">
        <v>1</v>
      </c>
      <c r="D23" s="165"/>
      <c r="E23" s="164">
        <f>C23*D23</f>
        <v>0</v>
      </c>
    </row>
    <row r="24" spans="1:5" ht="68.25" customHeight="1" x14ac:dyDescent="0.2">
      <c r="A24" s="169" t="s">
        <v>141</v>
      </c>
      <c r="B24" s="185" t="s">
        <v>78</v>
      </c>
      <c r="C24" s="170">
        <v>1</v>
      </c>
      <c r="D24" s="165"/>
      <c r="E24" s="164">
        <f>C24*D24</f>
        <v>0</v>
      </c>
    </row>
    <row r="25" spans="1:5" ht="45.75" customHeight="1" x14ac:dyDescent="0.2">
      <c r="A25" s="183" t="s">
        <v>143</v>
      </c>
      <c r="B25" s="178" t="s">
        <v>129</v>
      </c>
      <c r="C25" s="177">
        <v>5</v>
      </c>
      <c r="D25" s="165"/>
      <c r="E25" s="164">
        <f>C25*D25</f>
        <v>0</v>
      </c>
    </row>
    <row r="26" spans="1:5" ht="37.5" customHeight="1" x14ac:dyDescent="0.2">
      <c r="A26" s="169" t="s">
        <v>729</v>
      </c>
      <c r="B26" s="178" t="s">
        <v>129</v>
      </c>
      <c r="C26" s="177">
        <v>10</v>
      </c>
      <c r="D26" s="165"/>
      <c r="E26" s="164">
        <f>C26*D26</f>
        <v>0</v>
      </c>
    </row>
    <row r="27" spans="1:5" ht="57.95" customHeight="1" x14ac:dyDescent="0.2">
      <c r="A27" s="183" t="s">
        <v>728</v>
      </c>
      <c r="B27" s="185" t="s">
        <v>78</v>
      </c>
      <c r="C27" s="170">
        <v>1</v>
      </c>
      <c r="D27" s="165"/>
      <c r="E27" s="164">
        <f>C27*D27</f>
        <v>0</v>
      </c>
    </row>
    <row r="28" spans="1:5" ht="76.5" customHeight="1" x14ac:dyDescent="0.2">
      <c r="A28" s="183" t="s">
        <v>727</v>
      </c>
      <c r="B28" s="185" t="s">
        <v>78</v>
      </c>
      <c r="C28" s="170">
        <v>1</v>
      </c>
      <c r="D28" s="165"/>
      <c r="E28" s="164">
        <f>C28*D28</f>
        <v>0</v>
      </c>
    </row>
    <row r="29" spans="1:5" ht="21" customHeight="1" x14ac:dyDescent="0.2">
      <c r="A29" s="169" t="s">
        <v>4</v>
      </c>
      <c r="B29" s="166"/>
      <c r="C29" s="166"/>
      <c r="D29" s="165"/>
      <c r="E29" s="164">
        <f>SUM(E20:E28)</f>
        <v>0</v>
      </c>
    </row>
    <row r="30" spans="1:5" ht="19.5" customHeight="1" x14ac:dyDescent="0.2">
      <c r="A30" s="166"/>
      <c r="B30" s="166"/>
      <c r="C30" s="166"/>
      <c r="D30" s="165"/>
      <c r="E30" s="164"/>
    </row>
    <row r="31" spans="1:5" ht="23.1" customHeight="1" x14ac:dyDescent="0.2">
      <c r="A31" s="187" t="s">
        <v>93</v>
      </c>
      <c r="B31" s="166"/>
      <c r="C31" s="166"/>
      <c r="D31" s="165"/>
      <c r="E31" s="164"/>
    </row>
    <row r="32" spans="1:5" ht="174.75" customHeight="1" x14ac:dyDescent="0.2">
      <c r="A32" s="169" t="s">
        <v>726</v>
      </c>
      <c r="B32" s="178" t="s">
        <v>725</v>
      </c>
      <c r="C32" s="177">
        <v>1.5</v>
      </c>
      <c r="D32" s="165"/>
      <c r="E32" s="164">
        <f>C32*D32</f>
        <v>0</v>
      </c>
    </row>
    <row r="33" spans="1:5" ht="71.25" customHeight="1" x14ac:dyDescent="0.2">
      <c r="A33" s="183" t="s">
        <v>147</v>
      </c>
      <c r="B33" s="185" t="s">
        <v>78</v>
      </c>
      <c r="C33" s="170">
        <v>1</v>
      </c>
      <c r="D33" s="165"/>
      <c r="E33" s="164">
        <f>C33*D33</f>
        <v>0</v>
      </c>
    </row>
    <row r="34" spans="1:5" ht="144" customHeight="1" x14ac:dyDescent="0.2">
      <c r="A34" s="183" t="s">
        <v>148</v>
      </c>
      <c r="B34" s="178" t="s">
        <v>3</v>
      </c>
      <c r="C34" s="184">
        <v>4</v>
      </c>
      <c r="D34" s="165"/>
      <c r="E34" s="164">
        <f>C34*D34</f>
        <v>0</v>
      </c>
    </row>
    <row r="35" spans="1:5" ht="67.5" customHeight="1" x14ac:dyDescent="0.2">
      <c r="A35" s="169" t="s">
        <v>724</v>
      </c>
      <c r="B35" s="178" t="s">
        <v>129</v>
      </c>
      <c r="C35" s="177">
        <v>90</v>
      </c>
      <c r="D35" s="165"/>
      <c r="E35" s="164">
        <f>C35*D35</f>
        <v>0</v>
      </c>
    </row>
    <row r="36" spans="1:5" ht="104.25" customHeight="1" x14ac:dyDescent="0.2">
      <c r="A36" s="183" t="s">
        <v>150</v>
      </c>
      <c r="B36" s="185" t="s">
        <v>78</v>
      </c>
      <c r="C36" s="170">
        <v>1</v>
      </c>
      <c r="D36" s="165"/>
      <c r="E36" s="164">
        <f>C36*D36</f>
        <v>0</v>
      </c>
    </row>
    <row r="37" spans="1:5" ht="28.5" customHeight="1" x14ac:dyDescent="0.2">
      <c r="A37" s="186" t="s">
        <v>130</v>
      </c>
      <c r="B37" s="166"/>
      <c r="C37" s="166"/>
      <c r="D37" s="165"/>
      <c r="E37" s="164">
        <f>SUM(E32:E36)</f>
        <v>0</v>
      </c>
    </row>
    <row r="38" spans="1:5" ht="17.25" customHeight="1" x14ac:dyDescent="0.2">
      <c r="A38" s="166"/>
      <c r="B38" s="166"/>
      <c r="C38" s="166"/>
      <c r="D38" s="165"/>
      <c r="E38" s="164"/>
    </row>
    <row r="39" spans="1:5" ht="27.75" customHeight="1" x14ac:dyDescent="0.2">
      <c r="A39" s="180" t="s">
        <v>94</v>
      </c>
      <c r="B39" s="166"/>
      <c r="C39" s="166"/>
      <c r="D39" s="165"/>
      <c r="E39" s="164"/>
    </row>
    <row r="40" spans="1:5" ht="116.25" customHeight="1" x14ac:dyDescent="0.2">
      <c r="A40" s="169" t="s">
        <v>723</v>
      </c>
      <c r="B40" s="178" t="s">
        <v>129</v>
      </c>
      <c r="C40" s="177">
        <v>330</v>
      </c>
      <c r="D40" s="165"/>
      <c r="E40" s="164">
        <f>C40*D40</f>
        <v>0</v>
      </c>
    </row>
    <row r="41" spans="1:5" ht="119.25" customHeight="1" x14ac:dyDescent="0.2">
      <c r="A41" s="169" t="s">
        <v>722</v>
      </c>
      <c r="B41" s="178" t="s">
        <v>129</v>
      </c>
      <c r="C41" s="177">
        <v>39</v>
      </c>
      <c r="D41" s="165"/>
      <c r="E41" s="164">
        <f>C41*D41</f>
        <v>0</v>
      </c>
    </row>
    <row r="42" spans="1:5" ht="28.5" customHeight="1" x14ac:dyDescent="0.2">
      <c r="A42" s="169" t="s">
        <v>5</v>
      </c>
      <c r="B42" s="166"/>
      <c r="C42" s="166"/>
      <c r="D42" s="165"/>
      <c r="E42" s="164">
        <f>SUM(E40:E41)</f>
        <v>0</v>
      </c>
    </row>
    <row r="43" spans="1:5" ht="23.1" customHeight="1" x14ac:dyDescent="0.2">
      <c r="A43" s="166"/>
      <c r="B43" s="166"/>
      <c r="C43" s="166"/>
      <c r="D43" s="165"/>
      <c r="E43" s="164"/>
    </row>
    <row r="44" spans="1:5" ht="23.1" customHeight="1" x14ac:dyDescent="0.2">
      <c r="A44" s="180" t="s">
        <v>721</v>
      </c>
      <c r="B44" s="166"/>
      <c r="C44" s="166"/>
      <c r="D44" s="165"/>
      <c r="E44" s="164"/>
    </row>
    <row r="45" spans="1:5" ht="94.5" customHeight="1" x14ac:dyDescent="0.2">
      <c r="A45" s="169" t="s">
        <v>720</v>
      </c>
      <c r="B45" s="170" t="s">
        <v>131</v>
      </c>
      <c r="C45" s="177">
        <v>3</v>
      </c>
      <c r="D45" s="165"/>
      <c r="E45" s="164">
        <f>C45*D45</f>
        <v>0</v>
      </c>
    </row>
    <row r="46" spans="1:5" ht="89.1" customHeight="1" x14ac:dyDescent="0.2">
      <c r="A46" s="169" t="s">
        <v>719</v>
      </c>
      <c r="B46" s="185" t="s">
        <v>78</v>
      </c>
      <c r="C46" s="170">
        <v>1</v>
      </c>
      <c r="D46" s="165"/>
      <c r="E46" s="164">
        <f>C46*D46</f>
        <v>0</v>
      </c>
    </row>
    <row r="47" spans="1:5" ht="18" customHeight="1" x14ac:dyDescent="0.2">
      <c r="A47" s="169" t="s">
        <v>718</v>
      </c>
      <c r="B47" s="166"/>
      <c r="C47" s="166"/>
      <c r="D47" s="165"/>
      <c r="E47" s="164">
        <f>SUM(E45:E46)</f>
        <v>0</v>
      </c>
    </row>
    <row r="48" spans="1:5" ht="20.25" customHeight="1" x14ac:dyDescent="0.2">
      <c r="A48" s="166"/>
      <c r="B48" s="166"/>
      <c r="C48" s="166"/>
      <c r="D48" s="165"/>
      <c r="E48" s="164"/>
    </row>
    <row r="49" spans="1:5" ht="23.1" customHeight="1" x14ac:dyDescent="0.2">
      <c r="A49" s="180" t="s">
        <v>717</v>
      </c>
      <c r="B49" s="166"/>
      <c r="C49" s="166"/>
      <c r="D49" s="165"/>
      <c r="E49" s="164"/>
    </row>
    <row r="50" spans="1:5" ht="112.5" customHeight="1" x14ac:dyDescent="0.2">
      <c r="A50" s="183" t="s">
        <v>716</v>
      </c>
      <c r="B50" s="178" t="s">
        <v>6</v>
      </c>
      <c r="C50" s="177">
        <v>11</v>
      </c>
      <c r="D50" s="165"/>
      <c r="E50" s="164">
        <f>C50*D50</f>
        <v>0</v>
      </c>
    </row>
    <row r="51" spans="1:5" ht="103.5" customHeight="1" x14ac:dyDescent="0.2">
      <c r="A51" s="183" t="s">
        <v>715</v>
      </c>
      <c r="B51" s="178" t="s">
        <v>6</v>
      </c>
      <c r="C51" s="177">
        <v>10</v>
      </c>
      <c r="D51" s="165"/>
      <c r="E51" s="164">
        <f>C51*D51</f>
        <v>0</v>
      </c>
    </row>
    <row r="52" spans="1:5" ht="39.75" customHeight="1" x14ac:dyDescent="0.2">
      <c r="A52" s="169" t="s">
        <v>714</v>
      </c>
      <c r="B52" s="178" t="s">
        <v>6</v>
      </c>
      <c r="C52" s="184">
        <v>4</v>
      </c>
      <c r="D52" s="165"/>
      <c r="E52" s="164">
        <f>C52*D52</f>
        <v>0</v>
      </c>
    </row>
    <row r="53" spans="1:5" ht="86.25" customHeight="1" x14ac:dyDescent="0.2">
      <c r="A53" s="183" t="s">
        <v>713</v>
      </c>
      <c r="B53" s="178" t="s">
        <v>6</v>
      </c>
      <c r="C53" s="184">
        <v>16</v>
      </c>
      <c r="D53" s="165"/>
      <c r="E53" s="164">
        <f>C53*D53</f>
        <v>0</v>
      </c>
    </row>
    <row r="54" spans="1:5" ht="23.1" customHeight="1" x14ac:dyDescent="0.2">
      <c r="A54" s="169" t="s">
        <v>7</v>
      </c>
      <c r="B54" s="166"/>
      <c r="C54" s="166"/>
      <c r="D54" s="165"/>
      <c r="E54" s="164">
        <f>SUM(E50:E53)</f>
        <v>0</v>
      </c>
    </row>
    <row r="55" spans="1:5" ht="18" customHeight="1" x14ac:dyDescent="0.2">
      <c r="A55" s="166"/>
      <c r="B55" s="166"/>
      <c r="C55" s="166"/>
      <c r="D55" s="165"/>
      <c r="E55" s="164"/>
    </row>
    <row r="56" spans="1:5" ht="21" customHeight="1" x14ac:dyDescent="0.2">
      <c r="A56" s="181" t="s">
        <v>712</v>
      </c>
      <c r="B56" s="166"/>
      <c r="C56" s="166"/>
      <c r="D56" s="165"/>
      <c r="E56" s="164"/>
    </row>
    <row r="57" spans="1:5" ht="93" customHeight="1" x14ac:dyDescent="0.2">
      <c r="A57" s="169" t="s">
        <v>711</v>
      </c>
      <c r="B57" s="178" t="s">
        <v>129</v>
      </c>
      <c r="C57" s="177">
        <v>270</v>
      </c>
      <c r="D57" s="165"/>
      <c r="E57" s="164">
        <f>C57*D57</f>
        <v>0</v>
      </c>
    </row>
    <row r="58" spans="1:5" ht="89.1" customHeight="1" x14ac:dyDescent="0.2">
      <c r="A58" s="183" t="s">
        <v>710</v>
      </c>
      <c r="B58" s="170" t="s">
        <v>131</v>
      </c>
      <c r="C58" s="177">
        <v>390</v>
      </c>
      <c r="D58" s="165"/>
      <c r="E58" s="164">
        <f>C58*D58</f>
        <v>0</v>
      </c>
    </row>
    <row r="59" spans="1:5" ht="116.25" customHeight="1" x14ac:dyDescent="0.2">
      <c r="A59" s="169" t="s">
        <v>709</v>
      </c>
      <c r="B59" s="178" t="s">
        <v>129</v>
      </c>
      <c r="C59" s="177">
        <v>52</v>
      </c>
      <c r="D59" s="165"/>
      <c r="E59" s="164">
        <f>C59*D59</f>
        <v>0</v>
      </c>
    </row>
    <row r="60" spans="1:5" ht="104.25" customHeight="1" x14ac:dyDescent="0.2">
      <c r="A60" s="169" t="s">
        <v>708</v>
      </c>
      <c r="B60" s="178" t="s">
        <v>129</v>
      </c>
      <c r="C60" s="177">
        <v>6</v>
      </c>
      <c r="D60" s="165"/>
      <c r="E60" s="164">
        <f>C60*D60</f>
        <v>0</v>
      </c>
    </row>
    <row r="61" spans="1:5" ht="101.25" customHeight="1" x14ac:dyDescent="0.2">
      <c r="A61" s="169" t="s">
        <v>707</v>
      </c>
      <c r="B61" s="178" t="s">
        <v>129</v>
      </c>
      <c r="C61" s="177">
        <v>13</v>
      </c>
      <c r="D61" s="165"/>
      <c r="E61" s="164">
        <f>C61*D61</f>
        <v>0</v>
      </c>
    </row>
    <row r="62" spans="1:5" ht="35.25" customHeight="1" x14ac:dyDescent="0.2">
      <c r="A62" s="182" t="s">
        <v>8</v>
      </c>
      <c r="B62" s="167"/>
      <c r="C62" s="167"/>
      <c r="D62" s="165"/>
      <c r="E62" s="164">
        <f>SUM(E57:E61)</f>
        <v>0</v>
      </c>
    </row>
    <row r="63" spans="1:5" ht="23.25" customHeight="1" x14ac:dyDescent="0.2">
      <c r="A63" s="166"/>
      <c r="B63" s="166"/>
      <c r="C63" s="166"/>
      <c r="D63" s="165"/>
      <c r="E63" s="164"/>
    </row>
    <row r="64" spans="1:5" ht="27" customHeight="1" x14ac:dyDescent="0.2">
      <c r="A64" s="181" t="s">
        <v>706</v>
      </c>
      <c r="B64" s="166"/>
      <c r="C64" s="166"/>
      <c r="D64" s="165"/>
      <c r="E64" s="164"/>
    </row>
    <row r="65" spans="1:5" ht="184.5" customHeight="1" x14ac:dyDescent="0.2">
      <c r="A65" s="169" t="s">
        <v>705</v>
      </c>
      <c r="B65" s="178" t="s">
        <v>129</v>
      </c>
      <c r="C65" s="177">
        <v>40</v>
      </c>
      <c r="D65" s="165"/>
      <c r="E65" s="164">
        <f>C65*D65</f>
        <v>0</v>
      </c>
    </row>
    <row r="66" spans="1:5" ht="27.75" customHeight="1" x14ac:dyDescent="0.2">
      <c r="A66" s="169" t="s">
        <v>9</v>
      </c>
      <c r="B66" s="166"/>
      <c r="C66" s="166"/>
      <c r="D66" s="165"/>
      <c r="E66" s="164">
        <f>E65</f>
        <v>0</v>
      </c>
    </row>
    <row r="67" spans="1:5" ht="24" customHeight="1" x14ac:dyDescent="0.2">
      <c r="A67" s="166"/>
      <c r="B67" s="166"/>
      <c r="C67" s="166"/>
      <c r="D67" s="165"/>
      <c r="E67" s="164"/>
    </row>
    <row r="68" spans="1:5" ht="36.75" customHeight="1" x14ac:dyDescent="0.2">
      <c r="A68" s="180" t="s">
        <v>704</v>
      </c>
      <c r="B68" s="166"/>
      <c r="C68" s="166"/>
      <c r="D68" s="165"/>
      <c r="E68" s="164"/>
    </row>
    <row r="69" spans="1:5" ht="99" customHeight="1" x14ac:dyDescent="0.2">
      <c r="A69" s="169" t="s">
        <v>703</v>
      </c>
      <c r="B69" s="178" t="s">
        <v>129</v>
      </c>
      <c r="C69" s="179">
        <v>310</v>
      </c>
      <c r="D69" s="165"/>
      <c r="E69" s="164">
        <f>C69*D69</f>
        <v>0</v>
      </c>
    </row>
    <row r="70" spans="1:5" ht="94.5" customHeight="1" x14ac:dyDescent="0.2">
      <c r="A70" s="169" t="s">
        <v>702</v>
      </c>
      <c r="B70" s="178" t="s">
        <v>129</v>
      </c>
      <c r="C70" s="177">
        <v>190</v>
      </c>
      <c r="D70" s="165"/>
      <c r="E70" s="164">
        <f>C70*D70</f>
        <v>0</v>
      </c>
    </row>
    <row r="71" spans="1:5" ht="33.75" customHeight="1" x14ac:dyDescent="0.2">
      <c r="A71" s="169" t="s">
        <v>10</v>
      </c>
      <c r="B71" s="167"/>
      <c r="C71" s="167"/>
      <c r="D71" s="165"/>
      <c r="E71" s="164">
        <f>SUM(E69:E70)</f>
        <v>0</v>
      </c>
    </row>
    <row r="72" spans="1:5" ht="18.75" customHeight="1" x14ac:dyDescent="0.2">
      <c r="A72" s="175"/>
      <c r="B72" s="176"/>
      <c r="C72" s="176"/>
      <c r="D72" s="172"/>
      <c r="E72" s="172"/>
    </row>
    <row r="73" spans="1:5" ht="18.75" customHeight="1" x14ac:dyDescent="0.2">
      <c r="A73" s="175"/>
      <c r="B73" s="173"/>
      <c r="C73" s="173"/>
      <c r="D73" s="172"/>
      <c r="E73" s="172"/>
    </row>
    <row r="74" spans="1:5" ht="18.75" customHeight="1" x14ac:dyDescent="0.2">
      <c r="A74" s="175"/>
      <c r="B74" s="173"/>
      <c r="C74" s="173"/>
      <c r="D74" s="172"/>
      <c r="E74" s="172"/>
    </row>
    <row r="75" spans="1:5" ht="31.5" customHeight="1" x14ac:dyDescent="0.2">
      <c r="A75" s="174" t="s">
        <v>458</v>
      </c>
      <c r="B75" s="173"/>
      <c r="C75" s="173"/>
      <c r="D75" s="172"/>
      <c r="E75" s="172"/>
    </row>
    <row r="76" spans="1:5" ht="25.5" customHeight="1" x14ac:dyDescent="0.2">
      <c r="A76" s="171" t="s">
        <v>451</v>
      </c>
      <c r="B76" s="170"/>
      <c r="C76" s="170"/>
      <c r="D76" s="165"/>
      <c r="E76" s="164">
        <f>E29</f>
        <v>0</v>
      </c>
    </row>
    <row r="77" spans="1:5" ht="25.5" customHeight="1" x14ac:dyDescent="0.2">
      <c r="A77" s="169" t="s">
        <v>452</v>
      </c>
      <c r="B77" s="167"/>
      <c r="C77" s="166"/>
      <c r="D77" s="165"/>
      <c r="E77" s="164">
        <f>E37</f>
        <v>0</v>
      </c>
    </row>
    <row r="78" spans="1:5" ht="26.25" customHeight="1" x14ac:dyDescent="0.2">
      <c r="A78" s="169" t="s">
        <v>453</v>
      </c>
      <c r="B78" s="167"/>
      <c r="C78" s="166"/>
      <c r="D78" s="165"/>
      <c r="E78" s="164">
        <f>E42</f>
        <v>0</v>
      </c>
    </row>
    <row r="79" spans="1:5" ht="26.25" customHeight="1" x14ac:dyDescent="0.2">
      <c r="A79" s="169" t="s">
        <v>701</v>
      </c>
      <c r="B79" s="167"/>
      <c r="C79" s="166"/>
      <c r="D79" s="165"/>
      <c r="E79" s="164">
        <f>E47</f>
        <v>0</v>
      </c>
    </row>
    <row r="80" spans="1:5" ht="30.75" customHeight="1" x14ac:dyDescent="0.2">
      <c r="A80" s="169" t="s">
        <v>700</v>
      </c>
      <c r="B80" s="167"/>
      <c r="C80" s="166"/>
      <c r="D80" s="165"/>
      <c r="E80" s="164">
        <f>E54</f>
        <v>0</v>
      </c>
    </row>
    <row r="81" spans="1:5" ht="30.75" customHeight="1" x14ac:dyDescent="0.2">
      <c r="A81" s="169" t="s">
        <v>699</v>
      </c>
      <c r="B81" s="167"/>
      <c r="C81" s="166"/>
      <c r="D81" s="165"/>
      <c r="E81" s="164">
        <f>E62</f>
        <v>0</v>
      </c>
    </row>
    <row r="82" spans="1:5" ht="29.25" customHeight="1" x14ac:dyDescent="0.2">
      <c r="A82" s="169" t="s">
        <v>457</v>
      </c>
      <c r="B82" s="170"/>
      <c r="C82" s="170"/>
      <c r="D82" s="165"/>
      <c r="E82" s="164">
        <f>E66</f>
        <v>0</v>
      </c>
    </row>
    <row r="83" spans="1:5" ht="31.5" customHeight="1" x14ac:dyDescent="0.2">
      <c r="A83" s="169" t="s">
        <v>698</v>
      </c>
      <c r="B83" s="167"/>
      <c r="C83" s="166"/>
      <c r="D83" s="165"/>
      <c r="E83" s="164">
        <f>E71</f>
        <v>0</v>
      </c>
    </row>
    <row r="84" spans="1:5" ht="31.5" customHeight="1" x14ac:dyDescent="0.2">
      <c r="A84" s="168" t="s">
        <v>697</v>
      </c>
      <c r="B84" s="167"/>
      <c r="C84" s="166"/>
      <c r="D84" s="165"/>
      <c r="E84" s="164">
        <f>SUM(E76:E83)</f>
        <v>0</v>
      </c>
    </row>
  </sheetData>
  <sheetProtection algorithmName="SHA-512" hashValue="U1X1myzC/1Sxea0uD12YdCilB15OT+OA6HvbWL/h+XGILtPahK22625qPEinKUJ7RFKrN2rG4uJkcvpNiIqOuw==" saltValue="VPuc9kCn8eXv78nB5C0HYQ==" spinCount="100000" sheet="1" objects="1" scenarios="1"/>
  <pageMargins left="0.23622047244094491" right="0.23622047244094491" top="0.74803149606299213" bottom="0.74803149606299213" header="0.31496062992125984" footer="0.31496062992125984"/>
  <pageSetup paperSize="9" fitToWidth="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96EF2-E9F0-4F38-B8D3-8423FBDF5406}">
  <dimension ref="A1:E162"/>
  <sheetViews>
    <sheetView view="pageLayout" zoomScaleNormal="100" workbookViewId="0">
      <selection activeCell="B14" sqref="B14"/>
    </sheetView>
  </sheetViews>
  <sheetFormatPr defaultColWidth="9.33203125" defaultRowHeight="12.75" x14ac:dyDescent="0.2"/>
  <cols>
    <col min="1" max="1" width="40.5" style="163" customWidth="1"/>
    <col min="2" max="2" width="16.1640625" style="163" customWidth="1"/>
    <col min="3" max="3" width="14" style="163" customWidth="1"/>
    <col min="4" max="5" width="14" style="162" customWidth="1"/>
    <col min="6" max="16384" width="9.33203125" style="162"/>
  </cols>
  <sheetData>
    <row r="1" spans="1:5" ht="17.100000000000001" customHeight="1" x14ac:dyDescent="0.2">
      <c r="A1" s="195"/>
    </row>
    <row r="2" spans="1:5" ht="17.100000000000001" customHeight="1" x14ac:dyDescent="0.2">
      <c r="A2" s="194"/>
    </row>
    <row r="3" spans="1:5" ht="15.75" customHeight="1" x14ac:dyDescent="0.2">
      <c r="A3" s="175"/>
      <c r="B3" s="173"/>
      <c r="C3" s="173"/>
      <c r="D3" s="172"/>
      <c r="E3" s="172"/>
    </row>
    <row r="4" spans="1:5" ht="17.100000000000001" customHeight="1" x14ac:dyDescent="0.2">
      <c r="A4" s="193" t="s">
        <v>776</v>
      </c>
    </row>
    <row r="5" spans="1:5" ht="17.100000000000001" customHeight="1" x14ac:dyDescent="0.2">
      <c r="A5" s="192" t="s">
        <v>773</v>
      </c>
    </row>
    <row r="6" spans="1:5" ht="17.100000000000001" customHeight="1" x14ac:dyDescent="0.2">
      <c r="A6" s="196" t="s">
        <v>772</v>
      </c>
    </row>
    <row r="7" spans="1:5" ht="17.100000000000001" customHeight="1" x14ac:dyDescent="0.2">
      <c r="A7" s="198" t="s">
        <v>771</v>
      </c>
    </row>
    <row r="8" spans="1:5" ht="17.100000000000001" customHeight="1" x14ac:dyDescent="0.2">
      <c r="A8" s="198" t="s">
        <v>770</v>
      </c>
    </row>
    <row r="9" spans="1:5" ht="17.100000000000001" customHeight="1" x14ac:dyDescent="0.2">
      <c r="A9" s="196" t="s">
        <v>685</v>
      </c>
    </row>
    <row r="10" spans="1:5" ht="17.100000000000001" customHeight="1" x14ac:dyDescent="0.2">
      <c r="A10" s="196" t="s">
        <v>686</v>
      </c>
    </row>
    <row r="11" spans="1:5" ht="17.100000000000001" customHeight="1" x14ac:dyDescent="0.2">
      <c r="A11" s="196" t="s">
        <v>687</v>
      </c>
    </row>
    <row r="12" spans="1:5" ht="17.100000000000001" customHeight="1" x14ac:dyDescent="0.2">
      <c r="A12" s="196" t="s">
        <v>688</v>
      </c>
    </row>
    <row r="13" spans="1:5" ht="17.100000000000001" customHeight="1" x14ac:dyDescent="0.2">
      <c r="A13" s="196" t="s">
        <v>689</v>
      </c>
    </row>
    <row r="14" spans="1:5" ht="17.100000000000001" customHeight="1" x14ac:dyDescent="0.2">
      <c r="A14" s="196" t="s">
        <v>690</v>
      </c>
    </row>
    <row r="15" spans="1:5" ht="17.100000000000001" customHeight="1" x14ac:dyDescent="0.2">
      <c r="A15" s="196" t="s">
        <v>691</v>
      </c>
    </row>
    <row r="16" spans="1:5" ht="17.100000000000001" customHeight="1" x14ac:dyDescent="0.2">
      <c r="A16" s="196" t="s">
        <v>692</v>
      </c>
    </row>
    <row r="19" spans="1:5" ht="38.25" x14ac:dyDescent="0.2">
      <c r="A19" s="189" t="s">
        <v>777</v>
      </c>
      <c r="B19" s="189" t="s">
        <v>517</v>
      </c>
      <c r="C19" s="190" t="s">
        <v>74</v>
      </c>
      <c r="D19" s="202" t="s">
        <v>75</v>
      </c>
      <c r="E19" s="203" t="s">
        <v>76</v>
      </c>
    </row>
    <row r="20" spans="1:5" ht="25.5" x14ac:dyDescent="0.2">
      <c r="A20" s="204" t="s">
        <v>778</v>
      </c>
      <c r="B20" s="166"/>
      <c r="C20" s="166"/>
      <c r="D20" s="165"/>
      <c r="E20" s="164"/>
    </row>
    <row r="21" spans="1:5" ht="76.5" x14ac:dyDescent="0.2">
      <c r="A21" s="169" t="s">
        <v>541</v>
      </c>
      <c r="B21" s="185" t="s">
        <v>363</v>
      </c>
      <c r="C21" s="170">
        <v>480</v>
      </c>
      <c r="D21" s="165"/>
      <c r="E21" s="164">
        <f>C21*D21</f>
        <v>0</v>
      </c>
    </row>
    <row r="22" spans="1:5" ht="89.25" x14ac:dyDescent="0.2">
      <c r="A22" s="169" t="s">
        <v>542</v>
      </c>
      <c r="B22" s="185" t="s">
        <v>363</v>
      </c>
      <c r="C22" s="177">
        <v>277</v>
      </c>
      <c r="D22" s="165"/>
      <c r="E22" s="164">
        <f>C22*D22</f>
        <v>0</v>
      </c>
    </row>
    <row r="23" spans="1:5" ht="76.5" x14ac:dyDescent="0.2">
      <c r="A23" s="183" t="s">
        <v>543</v>
      </c>
      <c r="B23" s="185" t="s">
        <v>363</v>
      </c>
      <c r="C23" s="177">
        <v>2820</v>
      </c>
      <c r="D23" s="165"/>
      <c r="E23" s="164">
        <f t="shared" ref="E23:E34" si="0">C23*D23</f>
        <v>0</v>
      </c>
    </row>
    <row r="24" spans="1:5" ht="76.5" x14ac:dyDescent="0.2">
      <c r="A24" s="183" t="s">
        <v>544</v>
      </c>
      <c r="B24" s="185" t="s">
        <v>363</v>
      </c>
      <c r="C24" s="170">
        <v>198</v>
      </c>
      <c r="D24" s="165"/>
      <c r="E24" s="164">
        <f t="shared" si="0"/>
        <v>0</v>
      </c>
    </row>
    <row r="25" spans="1:5" ht="76.5" x14ac:dyDescent="0.2">
      <c r="A25" s="183" t="s">
        <v>545</v>
      </c>
      <c r="B25" s="185" t="s">
        <v>363</v>
      </c>
      <c r="C25" s="170">
        <v>104</v>
      </c>
      <c r="D25" s="165"/>
      <c r="E25" s="164">
        <f t="shared" si="0"/>
        <v>0</v>
      </c>
    </row>
    <row r="26" spans="1:5" ht="76.5" x14ac:dyDescent="0.2">
      <c r="A26" s="183" t="s">
        <v>546</v>
      </c>
      <c r="B26" s="185" t="s">
        <v>363</v>
      </c>
      <c r="C26" s="177">
        <v>2436</v>
      </c>
      <c r="D26" s="165"/>
      <c r="E26" s="164">
        <f t="shared" si="0"/>
        <v>0</v>
      </c>
    </row>
    <row r="27" spans="1:5" ht="76.5" x14ac:dyDescent="0.2">
      <c r="A27" s="183" t="s">
        <v>547</v>
      </c>
      <c r="B27" s="185" t="s">
        <v>363</v>
      </c>
      <c r="C27" s="177">
        <v>102</v>
      </c>
      <c r="D27" s="165"/>
      <c r="E27" s="164">
        <f t="shared" si="0"/>
        <v>0</v>
      </c>
    </row>
    <row r="28" spans="1:5" ht="76.5" x14ac:dyDescent="0.2">
      <c r="A28" s="183" t="s">
        <v>548</v>
      </c>
      <c r="B28" s="185" t="s">
        <v>363</v>
      </c>
      <c r="C28" s="170">
        <v>64</v>
      </c>
      <c r="D28" s="165"/>
      <c r="E28" s="164">
        <f t="shared" si="0"/>
        <v>0</v>
      </c>
    </row>
    <row r="29" spans="1:5" ht="76.5" x14ac:dyDescent="0.2">
      <c r="A29" s="183" t="s">
        <v>549</v>
      </c>
      <c r="B29" s="185" t="s">
        <v>363</v>
      </c>
      <c r="C29" s="170">
        <v>128</v>
      </c>
      <c r="D29" s="165"/>
      <c r="E29" s="164">
        <f t="shared" si="0"/>
        <v>0</v>
      </c>
    </row>
    <row r="30" spans="1:5" ht="76.5" x14ac:dyDescent="0.2">
      <c r="A30" s="183" t="s">
        <v>550</v>
      </c>
      <c r="B30" s="185" t="s">
        <v>363</v>
      </c>
      <c r="C30" s="170">
        <v>130</v>
      </c>
      <c r="D30" s="165"/>
      <c r="E30" s="164">
        <f t="shared" si="0"/>
        <v>0</v>
      </c>
    </row>
    <row r="31" spans="1:5" ht="76.5" x14ac:dyDescent="0.2">
      <c r="A31" s="183" t="s">
        <v>551</v>
      </c>
      <c r="B31" s="185" t="s">
        <v>363</v>
      </c>
      <c r="C31" s="170">
        <v>44</v>
      </c>
      <c r="D31" s="165"/>
      <c r="E31" s="164">
        <f t="shared" si="0"/>
        <v>0</v>
      </c>
    </row>
    <row r="32" spans="1:5" ht="76.5" x14ac:dyDescent="0.2">
      <c r="A32" s="183" t="s">
        <v>552</v>
      </c>
      <c r="B32" s="185" t="s">
        <v>363</v>
      </c>
      <c r="C32" s="170">
        <v>224</v>
      </c>
      <c r="D32" s="165"/>
      <c r="E32" s="164">
        <f t="shared" si="0"/>
        <v>0</v>
      </c>
    </row>
    <row r="33" spans="1:5" ht="76.5" x14ac:dyDescent="0.2">
      <c r="A33" s="183" t="s">
        <v>553</v>
      </c>
      <c r="B33" s="185" t="s">
        <v>363</v>
      </c>
      <c r="C33" s="170">
        <v>34</v>
      </c>
      <c r="D33" s="165"/>
      <c r="E33" s="164">
        <f t="shared" si="0"/>
        <v>0</v>
      </c>
    </row>
    <row r="34" spans="1:5" ht="76.5" x14ac:dyDescent="0.2">
      <c r="A34" s="183" t="s">
        <v>554</v>
      </c>
      <c r="B34" s="185" t="s">
        <v>363</v>
      </c>
      <c r="C34" s="170">
        <v>31</v>
      </c>
      <c r="D34" s="165"/>
      <c r="E34" s="164">
        <f t="shared" si="0"/>
        <v>0</v>
      </c>
    </row>
    <row r="35" spans="1:5" ht="25.5" x14ac:dyDescent="0.2">
      <c r="A35" s="205" t="s">
        <v>519</v>
      </c>
      <c r="B35" s="166"/>
      <c r="C35" s="166"/>
      <c r="D35" s="165"/>
      <c r="E35" s="164">
        <f>SUM(E21:E34)</f>
        <v>0</v>
      </c>
    </row>
    <row r="36" spans="1:5" x14ac:dyDescent="0.2">
      <c r="A36" s="169"/>
      <c r="B36" s="166"/>
      <c r="C36" s="166"/>
      <c r="D36" s="165"/>
      <c r="E36" s="164"/>
    </row>
    <row r="37" spans="1:5" x14ac:dyDescent="0.2">
      <c r="A37" s="169"/>
      <c r="B37" s="166"/>
      <c r="C37" s="166"/>
      <c r="D37" s="165"/>
      <c r="E37" s="164"/>
    </row>
    <row r="38" spans="1:5" x14ac:dyDescent="0.2">
      <c r="A38" s="166"/>
      <c r="B38" s="166"/>
      <c r="C38" s="166"/>
      <c r="D38" s="165"/>
      <c r="E38" s="164"/>
    </row>
    <row r="39" spans="1:5" ht="25.5" x14ac:dyDescent="0.2">
      <c r="A39" s="187" t="s">
        <v>520</v>
      </c>
      <c r="B39" s="166"/>
      <c r="C39" s="166"/>
      <c r="D39" s="165"/>
      <c r="E39" s="164"/>
    </row>
    <row r="40" spans="1:5" x14ac:dyDescent="0.2">
      <c r="A40" s="206" t="s">
        <v>521</v>
      </c>
      <c r="B40" s="185" t="s">
        <v>363</v>
      </c>
      <c r="C40" s="177">
        <v>1.5</v>
      </c>
      <c r="D40" s="165"/>
      <c r="E40" s="164">
        <f>C40*D40</f>
        <v>0</v>
      </c>
    </row>
    <row r="41" spans="1:5" ht="25.5" x14ac:dyDescent="0.2">
      <c r="A41" s="206" t="s">
        <v>522</v>
      </c>
      <c r="B41" s="185" t="s">
        <v>363</v>
      </c>
      <c r="C41" s="170">
        <v>1</v>
      </c>
      <c r="D41" s="165"/>
      <c r="E41" s="164">
        <f t="shared" ref="E41:E42" si="1">C41*D41</f>
        <v>0</v>
      </c>
    </row>
    <row r="42" spans="1:5" ht="51" x14ac:dyDescent="0.2">
      <c r="A42" s="206" t="s">
        <v>556</v>
      </c>
      <c r="B42" s="185" t="s">
        <v>78</v>
      </c>
      <c r="C42" s="184">
        <v>4</v>
      </c>
      <c r="D42" s="165"/>
      <c r="E42" s="164">
        <f t="shared" si="1"/>
        <v>0</v>
      </c>
    </row>
    <row r="43" spans="1:5" ht="25.5" x14ac:dyDescent="0.2">
      <c r="A43" s="205" t="s">
        <v>523</v>
      </c>
      <c r="B43" s="178"/>
      <c r="C43" s="177"/>
      <c r="D43" s="165"/>
      <c r="E43" s="164">
        <f>SUM(E40:E42)</f>
        <v>0</v>
      </c>
    </row>
    <row r="44" spans="1:5" x14ac:dyDescent="0.2">
      <c r="A44" s="183"/>
      <c r="B44" s="185"/>
      <c r="C44" s="170"/>
      <c r="D44" s="165"/>
      <c r="E44" s="164"/>
    </row>
    <row r="45" spans="1:5" x14ac:dyDescent="0.2">
      <c r="A45" s="166"/>
      <c r="B45" s="166"/>
      <c r="C45" s="166"/>
      <c r="D45" s="165"/>
      <c r="E45" s="164"/>
    </row>
    <row r="46" spans="1:5" x14ac:dyDescent="0.2">
      <c r="A46" s="180" t="s">
        <v>524</v>
      </c>
      <c r="B46" s="166"/>
      <c r="C46" s="166"/>
      <c r="D46" s="165"/>
      <c r="E46" s="164"/>
    </row>
    <row r="47" spans="1:5" ht="127.5" x14ac:dyDescent="0.2">
      <c r="A47" s="169" t="s">
        <v>557</v>
      </c>
      <c r="B47" s="185" t="s">
        <v>363</v>
      </c>
      <c r="C47" s="177">
        <v>12</v>
      </c>
      <c r="D47" s="165"/>
      <c r="E47" s="164">
        <f t="shared" ref="E47:E48" si="2">C47*D47</f>
        <v>0</v>
      </c>
    </row>
    <row r="48" spans="1:5" ht="127.5" x14ac:dyDescent="0.2">
      <c r="A48" s="169" t="s">
        <v>558</v>
      </c>
      <c r="B48" s="185" t="s">
        <v>363</v>
      </c>
      <c r="C48" s="177">
        <v>8</v>
      </c>
      <c r="D48" s="165"/>
      <c r="E48" s="164">
        <f t="shared" si="2"/>
        <v>0</v>
      </c>
    </row>
    <row r="49" spans="1:5" ht="127.5" x14ac:dyDescent="0.2">
      <c r="A49" s="169" t="s">
        <v>559</v>
      </c>
      <c r="B49" s="185" t="s">
        <v>363</v>
      </c>
      <c r="C49" s="177">
        <v>23</v>
      </c>
      <c r="D49" s="165"/>
      <c r="E49" s="164"/>
    </row>
    <row r="50" spans="1:5" ht="127.5" x14ac:dyDescent="0.2">
      <c r="A50" s="169" t="s">
        <v>560</v>
      </c>
      <c r="B50" s="185" t="s">
        <v>363</v>
      </c>
      <c r="C50" s="177">
        <v>17</v>
      </c>
      <c r="D50" s="165"/>
      <c r="E50" s="164"/>
    </row>
    <row r="51" spans="1:5" x14ac:dyDescent="0.2">
      <c r="A51" s="206" t="s">
        <v>525</v>
      </c>
      <c r="B51" s="166"/>
      <c r="C51" s="166"/>
      <c r="D51" s="165"/>
      <c r="E51" s="164">
        <f>SUM(E47:E50)</f>
        <v>0</v>
      </c>
    </row>
    <row r="52" spans="1:5" x14ac:dyDescent="0.2">
      <c r="A52" s="169"/>
      <c r="B52" s="166"/>
      <c r="C52" s="166"/>
      <c r="D52" s="165"/>
      <c r="E52" s="164"/>
    </row>
    <row r="53" spans="1:5" x14ac:dyDescent="0.2">
      <c r="A53" s="169"/>
      <c r="B53" s="166"/>
      <c r="C53" s="166"/>
      <c r="D53" s="165"/>
      <c r="E53" s="164"/>
    </row>
    <row r="54" spans="1:5" x14ac:dyDescent="0.2">
      <c r="A54" s="180" t="s">
        <v>526</v>
      </c>
      <c r="B54" s="166"/>
      <c r="C54" s="166"/>
      <c r="D54" s="165"/>
      <c r="E54" s="164"/>
    </row>
    <row r="55" spans="1:5" ht="18.75" customHeight="1" x14ac:dyDescent="0.2">
      <c r="A55" s="207" t="s">
        <v>779</v>
      </c>
      <c r="B55" s="185" t="s">
        <v>78</v>
      </c>
      <c r="C55" s="177">
        <v>1</v>
      </c>
      <c r="D55" s="165"/>
      <c r="E55" s="164">
        <f>C55*D55</f>
        <v>0</v>
      </c>
    </row>
    <row r="56" spans="1:5" ht="409.5" x14ac:dyDescent="0.2">
      <c r="A56" s="206" t="s">
        <v>780</v>
      </c>
      <c r="B56" s="185" t="s">
        <v>78</v>
      </c>
      <c r="C56" s="177">
        <v>1</v>
      </c>
      <c r="D56" s="165"/>
      <c r="E56" s="164">
        <f>C56*D56</f>
        <v>0</v>
      </c>
    </row>
    <row r="57" spans="1:5" ht="366" x14ac:dyDescent="0.2">
      <c r="A57" s="206" t="s">
        <v>781</v>
      </c>
      <c r="B57" s="185" t="s">
        <v>78</v>
      </c>
      <c r="C57" s="177">
        <v>6</v>
      </c>
      <c r="D57" s="165"/>
      <c r="E57" s="164">
        <f>C57*D57</f>
        <v>0</v>
      </c>
    </row>
    <row r="58" spans="1:5" ht="375.75" x14ac:dyDescent="0.2">
      <c r="A58" s="206" t="s">
        <v>782</v>
      </c>
      <c r="B58" s="185" t="s">
        <v>78</v>
      </c>
      <c r="C58" s="177">
        <v>1</v>
      </c>
      <c r="D58" s="165"/>
      <c r="E58" s="164">
        <f>C58*D58</f>
        <v>0</v>
      </c>
    </row>
    <row r="59" spans="1:5" ht="375.75" x14ac:dyDescent="0.2">
      <c r="A59" s="206" t="s">
        <v>782</v>
      </c>
      <c r="B59" s="185" t="s">
        <v>78</v>
      </c>
      <c r="C59" s="177">
        <v>2</v>
      </c>
      <c r="D59" s="165"/>
      <c r="E59" s="164">
        <f>C59*D59</f>
        <v>0</v>
      </c>
    </row>
    <row r="60" spans="1:5" x14ac:dyDescent="0.2">
      <c r="A60" s="206" t="s">
        <v>527</v>
      </c>
      <c r="B60" s="166"/>
      <c r="C60" s="166"/>
      <c r="D60" s="165"/>
      <c r="E60" s="164">
        <f>SUM(E55:E59)</f>
        <v>0</v>
      </c>
    </row>
    <row r="61" spans="1:5" x14ac:dyDescent="0.2">
      <c r="A61" s="166"/>
      <c r="B61" s="166"/>
      <c r="C61" s="166"/>
      <c r="D61" s="165"/>
      <c r="E61" s="164"/>
    </row>
    <row r="62" spans="1:5" x14ac:dyDescent="0.2">
      <c r="A62" s="180" t="s">
        <v>528</v>
      </c>
      <c r="B62" s="166"/>
      <c r="C62" s="166"/>
      <c r="D62" s="165"/>
      <c r="E62" s="164"/>
    </row>
    <row r="63" spans="1:5" ht="191.25" x14ac:dyDescent="0.2">
      <c r="A63" s="183" t="s">
        <v>783</v>
      </c>
      <c r="B63" s="178" t="s">
        <v>6</v>
      </c>
      <c r="C63" s="177">
        <v>17</v>
      </c>
      <c r="D63" s="165"/>
      <c r="E63" s="164">
        <f t="shared" ref="E63:E85" si="3">C63*D63</f>
        <v>0</v>
      </c>
    </row>
    <row r="64" spans="1:5" ht="165.75" x14ac:dyDescent="0.2">
      <c r="A64" s="183" t="s">
        <v>784</v>
      </c>
      <c r="B64" s="178" t="s">
        <v>6</v>
      </c>
      <c r="C64" s="177">
        <v>9</v>
      </c>
      <c r="D64" s="165"/>
      <c r="E64" s="164">
        <f t="shared" si="3"/>
        <v>0</v>
      </c>
    </row>
    <row r="65" spans="1:5" ht="165.75" x14ac:dyDescent="0.2">
      <c r="A65" s="183" t="s">
        <v>785</v>
      </c>
      <c r="B65" s="178" t="s">
        <v>6</v>
      </c>
      <c r="C65" s="177">
        <v>19</v>
      </c>
      <c r="D65" s="165"/>
      <c r="E65" s="164">
        <f t="shared" si="3"/>
        <v>0</v>
      </c>
    </row>
    <row r="66" spans="1:5" ht="127.5" x14ac:dyDescent="0.2">
      <c r="A66" s="183" t="s">
        <v>786</v>
      </c>
      <c r="B66" s="178" t="s">
        <v>6</v>
      </c>
      <c r="C66" s="177">
        <v>2</v>
      </c>
      <c r="D66" s="165"/>
      <c r="E66" s="164">
        <f t="shared" si="3"/>
        <v>0</v>
      </c>
    </row>
    <row r="67" spans="1:5" ht="255" x14ac:dyDescent="0.2">
      <c r="A67" s="183" t="s">
        <v>787</v>
      </c>
      <c r="B67" s="178" t="s">
        <v>6</v>
      </c>
      <c r="C67" s="177">
        <v>8</v>
      </c>
      <c r="D67" s="165"/>
      <c r="E67" s="164">
        <f t="shared" si="3"/>
        <v>0</v>
      </c>
    </row>
    <row r="68" spans="1:5" ht="191.25" x14ac:dyDescent="0.2">
      <c r="A68" s="183" t="s">
        <v>788</v>
      </c>
      <c r="B68" s="178" t="s">
        <v>6</v>
      </c>
      <c r="C68" s="177">
        <v>16</v>
      </c>
      <c r="D68" s="165"/>
      <c r="E68" s="164">
        <f t="shared" si="3"/>
        <v>0</v>
      </c>
    </row>
    <row r="69" spans="1:5" ht="153" x14ac:dyDescent="0.2">
      <c r="A69" s="183" t="s">
        <v>789</v>
      </c>
      <c r="B69" s="178" t="s">
        <v>6</v>
      </c>
      <c r="C69" s="177">
        <v>30</v>
      </c>
      <c r="D69" s="165"/>
      <c r="E69" s="164">
        <f t="shared" si="3"/>
        <v>0</v>
      </c>
    </row>
    <row r="70" spans="1:5" ht="127.5" x14ac:dyDescent="0.2">
      <c r="A70" s="183" t="s">
        <v>790</v>
      </c>
      <c r="B70" s="178" t="s">
        <v>6</v>
      </c>
      <c r="C70" s="177">
        <v>29</v>
      </c>
      <c r="D70" s="165"/>
      <c r="E70" s="164">
        <f t="shared" si="3"/>
        <v>0</v>
      </c>
    </row>
    <row r="71" spans="1:5" ht="140.25" x14ac:dyDescent="0.2">
      <c r="A71" s="183" t="s">
        <v>791</v>
      </c>
      <c r="B71" s="178" t="s">
        <v>6</v>
      </c>
      <c r="C71" s="177">
        <v>7</v>
      </c>
      <c r="D71" s="165"/>
      <c r="E71" s="164">
        <f t="shared" si="3"/>
        <v>0</v>
      </c>
    </row>
    <row r="72" spans="1:5" ht="140.25" x14ac:dyDescent="0.2">
      <c r="A72" s="183" t="s">
        <v>792</v>
      </c>
      <c r="B72" s="178" t="s">
        <v>6</v>
      </c>
      <c r="C72" s="177">
        <v>6</v>
      </c>
      <c r="D72" s="165"/>
      <c r="E72" s="164">
        <f t="shared" si="3"/>
        <v>0</v>
      </c>
    </row>
    <row r="73" spans="1:5" ht="114.75" x14ac:dyDescent="0.2">
      <c r="A73" s="183" t="s">
        <v>793</v>
      </c>
      <c r="B73" s="178" t="s">
        <v>6</v>
      </c>
      <c r="C73" s="177">
        <v>8</v>
      </c>
      <c r="D73" s="165"/>
      <c r="E73" s="164">
        <f t="shared" si="3"/>
        <v>0</v>
      </c>
    </row>
    <row r="74" spans="1:5" ht="114.75" x14ac:dyDescent="0.2">
      <c r="A74" s="183" t="s">
        <v>794</v>
      </c>
      <c r="B74" s="178" t="s">
        <v>6</v>
      </c>
      <c r="C74" s="177">
        <v>1</v>
      </c>
      <c r="D74" s="165"/>
      <c r="E74" s="164">
        <f t="shared" si="3"/>
        <v>0</v>
      </c>
    </row>
    <row r="75" spans="1:5" ht="102" x14ac:dyDescent="0.2">
      <c r="A75" s="183" t="s">
        <v>795</v>
      </c>
      <c r="B75" s="178" t="s">
        <v>6</v>
      </c>
      <c r="C75" s="177">
        <v>4</v>
      </c>
      <c r="D75" s="165"/>
      <c r="E75" s="164">
        <f t="shared" si="3"/>
        <v>0</v>
      </c>
    </row>
    <row r="76" spans="1:5" ht="165.75" x14ac:dyDescent="0.2">
      <c r="A76" s="183" t="s">
        <v>796</v>
      </c>
      <c r="B76" s="178" t="s">
        <v>6</v>
      </c>
      <c r="C76" s="177">
        <v>1</v>
      </c>
      <c r="D76" s="165"/>
      <c r="E76" s="164">
        <f t="shared" si="3"/>
        <v>0</v>
      </c>
    </row>
    <row r="77" spans="1:5" ht="153" x14ac:dyDescent="0.2">
      <c r="A77" s="183" t="s">
        <v>797</v>
      </c>
      <c r="B77" s="178" t="s">
        <v>6</v>
      </c>
      <c r="C77" s="177">
        <v>2</v>
      </c>
      <c r="D77" s="165"/>
      <c r="E77" s="164">
        <f t="shared" si="3"/>
        <v>0</v>
      </c>
    </row>
    <row r="78" spans="1:5" ht="89.25" x14ac:dyDescent="0.2">
      <c r="A78" s="183" t="s">
        <v>798</v>
      </c>
      <c r="B78" s="178" t="s">
        <v>6</v>
      </c>
      <c r="C78" s="177">
        <v>8</v>
      </c>
      <c r="D78" s="165"/>
      <c r="E78" s="164">
        <f t="shared" si="3"/>
        <v>0</v>
      </c>
    </row>
    <row r="79" spans="1:5" ht="89.25" x14ac:dyDescent="0.2">
      <c r="A79" s="183" t="s">
        <v>799</v>
      </c>
      <c r="B79" s="178" t="s">
        <v>6</v>
      </c>
      <c r="C79" s="177">
        <v>1</v>
      </c>
      <c r="D79" s="165"/>
      <c r="E79" s="164">
        <f t="shared" si="3"/>
        <v>0</v>
      </c>
    </row>
    <row r="80" spans="1:5" ht="153" x14ac:dyDescent="0.2">
      <c r="A80" s="183" t="s">
        <v>800</v>
      </c>
      <c r="B80" s="178" t="s">
        <v>6</v>
      </c>
      <c r="C80" s="177">
        <v>1</v>
      </c>
      <c r="D80" s="165"/>
      <c r="E80" s="164">
        <f t="shared" si="3"/>
        <v>0</v>
      </c>
    </row>
    <row r="81" spans="1:5" ht="153" x14ac:dyDescent="0.2">
      <c r="A81" s="183" t="s">
        <v>801</v>
      </c>
      <c r="B81" s="178" t="s">
        <v>6</v>
      </c>
      <c r="C81" s="177">
        <v>1</v>
      </c>
      <c r="D81" s="165"/>
      <c r="E81" s="164">
        <f t="shared" si="3"/>
        <v>0</v>
      </c>
    </row>
    <row r="82" spans="1:5" ht="153" x14ac:dyDescent="0.2">
      <c r="A82" s="183" t="s">
        <v>802</v>
      </c>
      <c r="B82" s="178" t="s">
        <v>6</v>
      </c>
      <c r="C82" s="177">
        <v>1</v>
      </c>
      <c r="D82" s="165"/>
      <c r="E82" s="164">
        <f t="shared" si="3"/>
        <v>0</v>
      </c>
    </row>
    <row r="83" spans="1:5" ht="153" x14ac:dyDescent="0.2">
      <c r="A83" s="183" t="s">
        <v>803</v>
      </c>
      <c r="B83" s="178" t="s">
        <v>6</v>
      </c>
      <c r="C83" s="177">
        <v>1</v>
      </c>
      <c r="D83" s="165"/>
      <c r="E83" s="164">
        <f t="shared" si="3"/>
        <v>0</v>
      </c>
    </row>
    <row r="84" spans="1:5" ht="153" x14ac:dyDescent="0.2">
      <c r="A84" s="183" t="s">
        <v>804</v>
      </c>
      <c r="B84" s="178" t="s">
        <v>6</v>
      </c>
      <c r="C84" s="177">
        <v>1</v>
      </c>
      <c r="D84" s="165"/>
      <c r="E84" s="164">
        <f t="shared" si="3"/>
        <v>0</v>
      </c>
    </row>
    <row r="85" spans="1:5" ht="153" x14ac:dyDescent="0.2">
      <c r="A85" s="183" t="s">
        <v>805</v>
      </c>
      <c r="B85" s="178" t="s">
        <v>6</v>
      </c>
      <c r="C85" s="177">
        <v>1</v>
      </c>
      <c r="D85" s="165"/>
      <c r="E85" s="164">
        <f t="shared" si="3"/>
        <v>0</v>
      </c>
    </row>
    <row r="86" spans="1:5" x14ac:dyDescent="0.2">
      <c r="A86" s="206" t="s">
        <v>529</v>
      </c>
      <c r="B86" s="166"/>
      <c r="C86" s="166"/>
      <c r="D86" s="165"/>
      <c r="E86" s="164">
        <f>SUM(E63:E85)</f>
        <v>0</v>
      </c>
    </row>
    <row r="87" spans="1:5" x14ac:dyDescent="0.2">
      <c r="A87" s="166"/>
      <c r="B87" s="166"/>
      <c r="C87" s="166"/>
      <c r="D87" s="165"/>
      <c r="E87" s="164"/>
    </row>
    <row r="88" spans="1:5" ht="25.5" x14ac:dyDescent="0.2">
      <c r="A88" s="208" t="s">
        <v>530</v>
      </c>
      <c r="B88" s="166"/>
      <c r="C88" s="166"/>
      <c r="D88" s="165"/>
      <c r="E88" s="164"/>
    </row>
    <row r="89" spans="1:5" x14ac:dyDescent="0.2">
      <c r="A89" s="169" t="s">
        <v>600</v>
      </c>
      <c r="B89" s="185" t="s">
        <v>252</v>
      </c>
      <c r="C89" s="177">
        <v>27</v>
      </c>
      <c r="D89" s="165"/>
      <c r="E89" s="164">
        <f>C89*D89</f>
        <v>0</v>
      </c>
    </row>
    <row r="90" spans="1:5" ht="25.5" x14ac:dyDescent="0.2">
      <c r="A90" s="169" t="s">
        <v>601</v>
      </c>
      <c r="B90" s="185" t="s">
        <v>252</v>
      </c>
      <c r="C90" s="177">
        <v>18</v>
      </c>
      <c r="D90" s="165"/>
      <c r="E90" s="164">
        <f>C90*D90</f>
        <v>0</v>
      </c>
    </row>
    <row r="91" spans="1:5" ht="25.5" x14ac:dyDescent="0.2">
      <c r="A91" s="169" t="s">
        <v>602</v>
      </c>
      <c r="B91" s="185" t="s">
        <v>252</v>
      </c>
      <c r="C91" s="177">
        <v>2</v>
      </c>
      <c r="D91" s="165"/>
      <c r="E91" s="164">
        <f>C91*D91</f>
        <v>0</v>
      </c>
    </row>
    <row r="92" spans="1:5" ht="25.5" x14ac:dyDescent="0.2">
      <c r="A92" s="169" t="s">
        <v>603</v>
      </c>
      <c r="B92" s="185" t="s">
        <v>252</v>
      </c>
      <c r="C92" s="177">
        <v>52</v>
      </c>
      <c r="D92" s="165"/>
      <c r="E92" s="164">
        <f>C92*D92</f>
        <v>0</v>
      </c>
    </row>
    <row r="93" spans="1:5" ht="25.5" x14ac:dyDescent="0.2">
      <c r="A93" s="169" t="s">
        <v>604</v>
      </c>
      <c r="B93" s="185" t="s">
        <v>252</v>
      </c>
      <c r="C93" s="177">
        <v>12</v>
      </c>
      <c r="D93" s="165"/>
      <c r="E93" s="164">
        <f>C93*D93</f>
        <v>0</v>
      </c>
    </row>
    <row r="94" spans="1:5" ht="25.5" x14ac:dyDescent="0.2">
      <c r="A94" s="169" t="s">
        <v>605</v>
      </c>
      <c r="B94" s="185" t="s">
        <v>252</v>
      </c>
      <c r="C94" s="177">
        <v>3</v>
      </c>
      <c r="D94" s="165"/>
      <c r="E94" s="164">
        <f t="shared" ref="E94:E99" si="4">C94*D94</f>
        <v>0</v>
      </c>
    </row>
    <row r="95" spans="1:5" ht="25.5" x14ac:dyDescent="0.2">
      <c r="A95" s="169" t="s">
        <v>606</v>
      </c>
      <c r="B95" s="185" t="s">
        <v>252</v>
      </c>
      <c r="C95" s="177">
        <v>4</v>
      </c>
      <c r="D95" s="165"/>
      <c r="E95" s="164">
        <f t="shared" si="4"/>
        <v>0</v>
      </c>
    </row>
    <row r="96" spans="1:5" x14ac:dyDescent="0.2">
      <c r="A96" s="169" t="s">
        <v>607</v>
      </c>
      <c r="B96" s="185" t="s">
        <v>252</v>
      </c>
      <c r="C96" s="177">
        <v>12</v>
      </c>
      <c r="D96" s="165"/>
      <c r="E96" s="164">
        <f t="shared" si="4"/>
        <v>0</v>
      </c>
    </row>
    <row r="97" spans="1:5" ht="25.5" x14ac:dyDescent="0.2">
      <c r="A97" s="169" t="s">
        <v>608</v>
      </c>
      <c r="B97" s="185" t="s">
        <v>252</v>
      </c>
      <c r="C97" s="177">
        <v>1</v>
      </c>
      <c r="D97" s="165"/>
      <c r="E97" s="164">
        <f t="shared" si="4"/>
        <v>0</v>
      </c>
    </row>
    <row r="98" spans="1:5" x14ac:dyDescent="0.2">
      <c r="A98" s="169" t="s">
        <v>609</v>
      </c>
      <c r="B98" s="185" t="s">
        <v>252</v>
      </c>
      <c r="C98" s="177">
        <v>4</v>
      </c>
      <c r="D98" s="165"/>
      <c r="E98" s="164">
        <f t="shared" si="4"/>
        <v>0</v>
      </c>
    </row>
    <row r="99" spans="1:5" ht="38.25" x14ac:dyDescent="0.2">
      <c r="A99" s="206" t="s">
        <v>610</v>
      </c>
      <c r="B99" s="185" t="s">
        <v>252</v>
      </c>
      <c r="C99" s="177">
        <v>54</v>
      </c>
      <c r="D99" s="165"/>
      <c r="E99" s="164">
        <f t="shared" si="4"/>
        <v>0</v>
      </c>
    </row>
    <row r="100" spans="1:5" x14ac:dyDescent="0.2">
      <c r="A100" s="209" t="s">
        <v>531</v>
      </c>
      <c r="B100" s="167"/>
      <c r="C100" s="167"/>
      <c r="D100" s="165"/>
      <c r="E100" s="164">
        <f>SUM(E89:E99)</f>
        <v>0</v>
      </c>
    </row>
    <row r="101" spans="1:5" x14ac:dyDescent="0.2">
      <c r="A101" s="210"/>
      <c r="B101" s="167"/>
      <c r="C101" s="167"/>
      <c r="D101" s="165"/>
      <c r="E101" s="164"/>
    </row>
    <row r="102" spans="1:5" x14ac:dyDescent="0.2">
      <c r="A102" s="166"/>
      <c r="B102" s="166"/>
      <c r="C102" s="166"/>
      <c r="D102" s="165"/>
      <c r="E102" s="164"/>
    </row>
    <row r="103" spans="1:5" x14ac:dyDescent="0.2">
      <c r="A103" s="181" t="s">
        <v>532</v>
      </c>
      <c r="B103" s="166"/>
      <c r="C103" s="166"/>
      <c r="D103" s="165"/>
      <c r="E103" s="164"/>
    </row>
    <row r="104" spans="1:5" ht="319.5" x14ac:dyDescent="0.2">
      <c r="A104" s="169" t="s">
        <v>806</v>
      </c>
      <c r="B104" s="185" t="s">
        <v>363</v>
      </c>
      <c r="C104" s="177">
        <v>10</v>
      </c>
      <c r="D104" s="165"/>
      <c r="E104" s="164">
        <f>C104*D104</f>
        <v>0</v>
      </c>
    </row>
    <row r="105" spans="1:5" ht="75" x14ac:dyDescent="0.2">
      <c r="A105" s="169" t="s">
        <v>612</v>
      </c>
      <c r="B105" s="185" t="s">
        <v>252</v>
      </c>
      <c r="C105" s="177">
        <v>3</v>
      </c>
      <c r="D105" s="165"/>
      <c r="E105" s="164">
        <f t="shared" ref="E105:E108" si="5">C105*D105</f>
        <v>0</v>
      </c>
    </row>
    <row r="106" spans="1:5" ht="63" x14ac:dyDescent="0.2">
      <c r="A106" s="169" t="s">
        <v>613</v>
      </c>
      <c r="B106" s="185" t="s">
        <v>252</v>
      </c>
      <c r="C106" s="177">
        <v>2</v>
      </c>
      <c r="D106" s="165"/>
      <c r="E106" s="164">
        <f t="shared" si="5"/>
        <v>0</v>
      </c>
    </row>
    <row r="107" spans="1:5" ht="75" x14ac:dyDescent="0.2">
      <c r="A107" s="169" t="s">
        <v>614</v>
      </c>
      <c r="B107" s="185" t="s">
        <v>252</v>
      </c>
      <c r="C107" s="177">
        <v>1</v>
      </c>
      <c r="D107" s="165"/>
      <c r="E107" s="164">
        <f t="shared" si="5"/>
        <v>0</v>
      </c>
    </row>
    <row r="108" spans="1:5" ht="63" x14ac:dyDescent="0.2">
      <c r="A108" s="169" t="s">
        <v>615</v>
      </c>
      <c r="B108" s="185" t="s">
        <v>252</v>
      </c>
      <c r="C108" s="177">
        <v>3</v>
      </c>
      <c r="D108" s="165"/>
      <c r="E108" s="164">
        <f t="shared" si="5"/>
        <v>0</v>
      </c>
    </row>
    <row r="109" spans="1:5" x14ac:dyDescent="0.2">
      <c r="A109" s="206" t="s">
        <v>533</v>
      </c>
      <c r="B109" s="166"/>
      <c r="C109" s="166"/>
      <c r="D109" s="165"/>
      <c r="E109" s="164">
        <f>SUM(E104:E108)</f>
        <v>0</v>
      </c>
    </row>
    <row r="110" spans="1:5" x14ac:dyDescent="0.2">
      <c r="A110" s="171"/>
      <c r="B110" s="166"/>
      <c r="C110" s="166"/>
      <c r="D110" s="165"/>
      <c r="E110" s="164"/>
    </row>
    <row r="111" spans="1:5" x14ac:dyDescent="0.2">
      <c r="A111" s="171"/>
      <c r="B111" s="166"/>
      <c r="C111" s="166"/>
      <c r="D111" s="165"/>
      <c r="E111" s="164"/>
    </row>
    <row r="112" spans="1:5" x14ac:dyDescent="0.2">
      <c r="A112" s="166"/>
      <c r="B112" s="166"/>
      <c r="C112" s="166"/>
      <c r="D112" s="165"/>
      <c r="E112" s="164"/>
    </row>
    <row r="113" spans="1:5" x14ac:dyDescent="0.2">
      <c r="A113" s="180" t="s">
        <v>534</v>
      </c>
      <c r="B113" s="166"/>
      <c r="C113" s="166"/>
      <c r="D113" s="165"/>
      <c r="E113" s="164"/>
    </row>
    <row r="114" spans="1:5" ht="191.25" x14ac:dyDescent="0.2">
      <c r="A114" s="169" t="s">
        <v>616</v>
      </c>
      <c r="B114" s="185" t="s">
        <v>252</v>
      </c>
      <c r="C114" s="179">
        <v>1</v>
      </c>
      <c r="D114" s="165"/>
      <c r="E114" s="164">
        <f t="shared" ref="E114:E120" si="6">C114*D114</f>
        <v>0</v>
      </c>
    </row>
    <row r="115" spans="1:5" ht="38.25" x14ac:dyDescent="0.2">
      <c r="A115" s="169" t="s">
        <v>617</v>
      </c>
      <c r="B115" s="185" t="s">
        <v>252</v>
      </c>
      <c r="C115" s="179">
        <v>1</v>
      </c>
      <c r="D115" s="165"/>
      <c r="E115" s="164">
        <f t="shared" si="6"/>
        <v>0</v>
      </c>
    </row>
    <row r="116" spans="1:5" ht="38.25" x14ac:dyDescent="0.2">
      <c r="A116" s="169" t="s">
        <v>618</v>
      </c>
      <c r="B116" s="185" t="s">
        <v>252</v>
      </c>
      <c r="C116" s="179">
        <v>1</v>
      </c>
      <c r="D116" s="165"/>
      <c r="E116" s="164">
        <f t="shared" si="6"/>
        <v>0</v>
      </c>
    </row>
    <row r="117" spans="1:5" ht="242.25" x14ac:dyDescent="0.2">
      <c r="A117" s="169" t="s">
        <v>619</v>
      </c>
      <c r="B117" s="185" t="s">
        <v>252</v>
      </c>
      <c r="C117" s="179">
        <v>1</v>
      </c>
      <c r="D117" s="165"/>
      <c r="E117" s="164">
        <f t="shared" si="6"/>
        <v>0</v>
      </c>
    </row>
    <row r="118" spans="1:5" ht="25.5" x14ac:dyDescent="0.2">
      <c r="A118" s="169" t="s">
        <v>620</v>
      </c>
      <c r="B118" s="185" t="s">
        <v>252</v>
      </c>
      <c r="C118" s="179">
        <v>2</v>
      </c>
      <c r="D118" s="165"/>
      <c r="E118" s="164">
        <f t="shared" si="6"/>
        <v>0</v>
      </c>
    </row>
    <row r="119" spans="1:5" ht="51" x14ac:dyDescent="0.2">
      <c r="A119" s="169" t="s">
        <v>621</v>
      </c>
      <c r="B119" s="185" t="s">
        <v>363</v>
      </c>
      <c r="C119" s="179">
        <v>50</v>
      </c>
      <c r="D119" s="165"/>
      <c r="E119" s="164">
        <f t="shared" si="6"/>
        <v>0</v>
      </c>
    </row>
    <row r="120" spans="1:5" ht="38.25" x14ac:dyDescent="0.2">
      <c r="A120" s="169" t="s">
        <v>622</v>
      </c>
      <c r="B120" s="185" t="s">
        <v>252</v>
      </c>
      <c r="C120" s="179">
        <v>1</v>
      </c>
      <c r="D120" s="165"/>
      <c r="E120" s="164">
        <f t="shared" si="6"/>
        <v>0</v>
      </c>
    </row>
    <row r="121" spans="1:5" x14ac:dyDescent="0.2">
      <c r="A121" s="206" t="s">
        <v>535</v>
      </c>
      <c r="B121" s="167"/>
      <c r="C121" s="167"/>
      <c r="D121" s="165"/>
      <c r="E121" s="164">
        <f>SUM(E114:E120)</f>
        <v>0</v>
      </c>
    </row>
    <row r="122" spans="1:5" x14ac:dyDescent="0.2">
      <c r="A122" s="206"/>
      <c r="B122" s="167"/>
      <c r="C122" s="167"/>
      <c r="D122" s="165"/>
      <c r="E122" s="164"/>
    </row>
    <row r="123" spans="1:5" ht="25.5" x14ac:dyDescent="0.2">
      <c r="A123" s="180" t="s">
        <v>536</v>
      </c>
      <c r="B123" s="166"/>
      <c r="C123" s="166"/>
      <c r="D123" s="165"/>
      <c r="E123" s="164"/>
    </row>
    <row r="124" spans="1:5" ht="140.25" x14ac:dyDescent="0.2">
      <c r="A124" s="169" t="s">
        <v>623</v>
      </c>
      <c r="B124" s="185" t="s">
        <v>363</v>
      </c>
      <c r="C124" s="179">
        <v>25</v>
      </c>
      <c r="D124" s="165"/>
      <c r="E124" s="164">
        <f t="shared" ref="E124:E130" si="7">C124*D124</f>
        <v>0</v>
      </c>
    </row>
    <row r="125" spans="1:5" x14ac:dyDescent="0.2">
      <c r="A125" s="169" t="s">
        <v>624</v>
      </c>
      <c r="B125" s="185" t="s">
        <v>363</v>
      </c>
      <c r="C125" s="179">
        <v>86</v>
      </c>
      <c r="D125" s="165"/>
      <c r="E125" s="164">
        <f t="shared" si="7"/>
        <v>0</v>
      </c>
    </row>
    <row r="126" spans="1:5" x14ac:dyDescent="0.2">
      <c r="A126" s="169" t="s">
        <v>625</v>
      </c>
      <c r="B126" s="185" t="s">
        <v>252</v>
      </c>
      <c r="C126" s="179">
        <v>2</v>
      </c>
      <c r="D126" s="165"/>
      <c r="E126" s="164">
        <f t="shared" si="7"/>
        <v>0</v>
      </c>
    </row>
    <row r="127" spans="1:5" x14ac:dyDescent="0.2">
      <c r="A127" s="169" t="s">
        <v>626</v>
      </c>
      <c r="B127" s="185" t="s">
        <v>252</v>
      </c>
      <c r="C127" s="179">
        <v>4</v>
      </c>
      <c r="D127" s="165"/>
      <c r="E127" s="164">
        <f t="shared" si="7"/>
        <v>0</v>
      </c>
    </row>
    <row r="128" spans="1:5" x14ac:dyDescent="0.2">
      <c r="A128" s="169" t="s">
        <v>627</v>
      </c>
      <c r="B128" s="185" t="s">
        <v>78</v>
      </c>
      <c r="C128" s="179">
        <v>1</v>
      </c>
      <c r="D128" s="165"/>
      <c r="E128" s="164">
        <f t="shared" si="7"/>
        <v>0</v>
      </c>
    </row>
    <row r="129" spans="1:5" ht="25.5" x14ac:dyDescent="0.2">
      <c r="A129" s="169" t="s">
        <v>628</v>
      </c>
      <c r="B129" s="185" t="s">
        <v>78</v>
      </c>
      <c r="C129" s="179">
        <v>1</v>
      </c>
      <c r="D129" s="165"/>
      <c r="E129" s="164">
        <f t="shared" si="7"/>
        <v>0</v>
      </c>
    </row>
    <row r="130" spans="1:5" x14ac:dyDescent="0.2">
      <c r="A130" s="169" t="s">
        <v>629</v>
      </c>
      <c r="B130" s="185" t="s">
        <v>78</v>
      </c>
      <c r="C130" s="179">
        <v>1</v>
      </c>
      <c r="D130" s="165"/>
      <c r="E130" s="164">
        <f t="shared" si="7"/>
        <v>0</v>
      </c>
    </row>
    <row r="131" spans="1:5" x14ac:dyDescent="0.2">
      <c r="A131" s="206" t="s">
        <v>537</v>
      </c>
      <c r="B131" s="167"/>
      <c r="C131" s="167"/>
      <c r="D131" s="165"/>
      <c r="E131" s="164">
        <f>SUM(E124:E130)</f>
        <v>0</v>
      </c>
    </row>
    <row r="132" spans="1:5" x14ac:dyDescent="0.2">
      <c r="A132" s="169"/>
      <c r="B132" s="185"/>
      <c r="C132" s="179"/>
      <c r="D132" s="165"/>
      <c r="E132" s="164"/>
    </row>
    <row r="133" spans="1:5" x14ac:dyDescent="0.2">
      <c r="A133" s="169"/>
      <c r="B133" s="185"/>
      <c r="C133" s="179"/>
      <c r="D133" s="165"/>
      <c r="E133" s="164"/>
    </row>
    <row r="134" spans="1:5" ht="25.5" x14ac:dyDescent="0.2">
      <c r="A134" s="180" t="s">
        <v>538</v>
      </c>
      <c r="B134" s="166"/>
      <c r="C134" s="166"/>
      <c r="D134" s="165"/>
      <c r="E134" s="164"/>
    </row>
    <row r="135" spans="1:5" ht="76.5" x14ac:dyDescent="0.2">
      <c r="A135" s="169" t="s">
        <v>630</v>
      </c>
      <c r="B135" s="185" t="s">
        <v>366</v>
      </c>
      <c r="C135" s="179">
        <v>2</v>
      </c>
      <c r="D135" s="165"/>
      <c r="E135" s="164">
        <f t="shared" ref="E135:E136" si="8">C135*D135</f>
        <v>0</v>
      </c>
    </row>
    <row r="136" spans="1:5" ht="51" x14ac:dyDescent="0.2">
      <c r="A136" s="169" t="s">
        <v>631</v>
      </c>
      <c r="B136" s="185" t="s">
        <v>366</v>
      </c>
      <c r="C136" s="179">
        <v>2</v>
      </c>
      <c r="D136" s="165"/>
      <c r="E136" s="164">
        <f t="shared" si="8"/>
        <v>0</v>
      </c>
    </row>
    <row r="137" spans="1:5" ht="25.5" x14ac:dyDescent="0.2">
      <c r="A137" s="206" t="s">
        <v>539</v>
      </c>
      <c r="B137" s="167"/>
      <c r="C137" s="167"/>
      <c r="D137" s="165"/>
      <c r="E137" s="164">
        <f>SUM(E135:E136)</f>
        <v>0</v>
      </c>
    </row>
    <row r="138" spans="1:5" x14ac:dyDescent="0.2">
      <c r="A138" s="169"/>
      <c r="B138" s="185"/>
      <c r="C138" s="179"/>
      <c r="D138" s="165"/>
      <c r="E138" s="164"/>
    </row>
    <row r="139" spans="1:5" x14ac:dyDescent="0.2">
      <c r="A139" s="169"/>
      <c r="B139" s="185"/>
      <c r="C139" s="179"/>
      <c r="D139" s="165"/>
      <c r="E139" s="164"/>
    </row>
    <row r="140" spans="1:5" x14ac:dyDescent="0.2">
      <c r="A140" s="180" t="s">
        <v>540</v>
      </c>
      <c r="B140" s="166"/>
      <c r="C140" s="166"/>
      <c r="D140" s="165"/>
      <c r="E140" s="164"/>
    </row>
    <row r="141" spans="1:5" ht="51" x14ac:dyDescent="0.2">
      <c r="A141" s="169" t="s">
        <v>632</v>
      </c>
      <c r="B141" s="185" t="s">
        <v>78</v>
      </c>
      <c r="C141" s="179">
        <v>1</v>
      </c>
      <c r="D141" s="165"/>
      <c r="E141" s="164">
        <f t="shared" ref="E141:E143" si="9">C141*D141</f>
        <v>0</v>
      </c>
    </row>
    <row r="142" spans="1:5" ht="51" x14ac:dyDescent="0.2">
      <c r="A142" s="169" t="s">
        <v>633</v>
      </c>
      <c r="B142" s="185" t="s">
        <v>78</v>
      </c>
      <c r="C142" s="179">
        <v>1</v>
      </c>
      <c r="D142" s="165"/>
      <c r="E142" s="164">
        <f t="shared" si="9"/>
        <v>0</v>
      </c>
    </row>
    <row r="143" spans="1:5" ht="51" x14ac:dyDescent="0.2">
      <c r="A143" s="169" t="s">
        <v>634</v>
      </c>
      <c r="B143" s="185" t="s">
        <v>78</v>
      </c>
      <c r="C143" s="179">
        <v>1</v>
      </c>
      <c r="D143" s="165"/>
      <c r="E143" s="164">
        <f t="shared" si="9"/>
        <v>0</v>
      </c>
    </row>
    <row r="144" spans="1:5" x14ac:dyDescent="0.2">
      <c r="A144" s="206" t="s">
        <v>807</v>
      </c>
      <c r="B144" s="167"/>
      <c r="C144" s="167"/>
      <c r="D144" s="165"/>
      <c r="E144" s="164">
        <f>SUM(E141:E143)</f>
        <v>0</v>
      </c>
    </row>
    <row r="145" spans="1:5" x14ac:dyDescent="0.2">
      <c r="A145" s="169"/>
      <c r="B145" s="185"/>
      <c r="C145" s="179"/>
      <c r="D145" s="165"/>
      <c r="E145" s="164"/>
    </row>
    <row r="146" spans="1:5" ht="165.75" x14ac:dyDescent="0.2">
      <c r="A146" s="169" t="s">
        <v>635</v>
      </c>
      <c r="B146" s="185"/>
      <c r="C146" s="179"/>
      <c r="D146" s="165"/>
      <c r="E146" s="164"/>
    </row>
    <row r="150" spans="1:5" ht="31.5" customHeight="1" x14ac:dyDescent="0.2">
      <c r="A150" s="211" t="s">
        <v>682</v>
      </c>
      <c r="B150" s="212"/>
      <c r="C150" s="212"/>
      <c r="D150" s="213"/>
      <c r="E150" s="213"/>
    </row>
    <row r="151" spans="1:5" ht="27.75" customHeight="1" x14ac:dyDescent="0.2">
      <c r="A151" s="214" t="s">
        <v>683</v>
      </c>
      <c r="B151" s="215"/>
      <c r="C151" s="215"/>
      <c r="D151" s="216"/>
      <c r="E151" s="217">
        <f>E35</f>
        <v>0</v>
      </c>
    </row>
    <row r="152" spans="1:5" ht="25.5" customHeight="1" x14ac:dyDescent="0.2">
      <c r="A152" s="218" t="s">
        <v>684</v>
      </c>
      <c r="B152" s="219"/>
      <c r="C152" s="212"/>
      <c r="D152" s="213"/>
      <c r="E152" s="213">
        <f>E43</f>
        <v>0</v>
      </c>
    </row>
    <row r="153" spans="1:5" ht="26.25" customHeight="1" x14ac:dyDescent="0.2">
      <c r="A153" s="218" t="s">
        <v>103</v>
      </c>
      <c r="B153" s="219"/>
      <c r="C153" s="212"/>
      <c r="D153" s="213"/>
      <c r="E153" s="213">
        <f>E51</f>
        <v>0</v>
      </c>
    </row>
    <row r="154" spans="1:5" ht="26.25" customHeight="1" x14ac:dyDescent="0.2">
      <c r="A154" s="220" t="s">
        <v>685</v>
      </c>
      <c r="B154" s="219"/>
      <c r="C154" s="212"/>
      <c r="D154" s="213"/>
      <c r="E154" s="213">
        <f>E60</f>
        <v>0</v>
      </c>
    </row>
    <row r="155" spans="1:5" ht="30.75" customHeight="1" x14ac:dyDescent="0.2">
      <c r="A155" s="220" t="s">
        <v>686</v>
      </c>
      <c r="B155" s="219"/>
      <c r="C155" s="212"/>
      <c r="D155" s="213"/>
      <c r="E155" s="213">
        <f>E86</f>
        <v>0</v>
      </c>
    </row>
    <row r="156" spans="1:5" ht="30.75" customHeight="1" x14ac:dyDescent="0.2">
      <c r="A156" s="220" t="s">
        <v>687</v>
      </c>
      <c r="B156" s="219"/>
      <c r="C156" s="212"/>
      <c r="D156" s="213"/>
      <c r="E156" s="213">
        <f>E100</f>
        <v>0</v>
      </c>
    </row>
    <row r="157" spans="1:5" ht="29.25" customHeight="1" x14ac:dyDescent="0.2">
      <c r="A157" s="220" t="s">
        <v>688</v>
      </c>
      <c r="B157" s="221"/>
      <c r="C157" s="221"/>
      <c r="D157" s="213"/>
      <c r="E157" s="213">
        <f>E109</f>
        <v>0</v>
      </c>
    </row>
    <row r="158" spans="1:5" ht="28.5" customHeight="1" x14ac:dyDescent="0.2">
      <c r="A158" s="220" t="s">
        <v>689</v>
      </c>
      <c r="B158" s="219"/>
      <c r="C158" s="212"/>
      <c r="D158" s="213"/>
      <c r="E158" s="213">
        <f>E121</f>
        <v>0</v>
      </c>
    </row>
    <row r="159" spans="1:5" ht="22.5" customHeight="1" x14ac:dyDescent="0.2">
      <c r="A159" s="220" t="s">
        <v>690</v>
      </c>
      <c r="B159" s="219"/>
      <c r="C159" s="212"/>
      <c r="D159" s="213"/>
      <c r="E159" s="213">
        <f>E131</f>
        <v>0</v>
      </c>
    </row>
    <row r="160" spans="1:5" ht="22.5" customHeight="1" x14ac:dyDescent="0.2">
      <c r="A160" s="220" t="s">
        <v>691</v>
      </c>
      <c r="B160" s="222"/>
      <c r="C160" s="222"/>
      <c r="D160" s="223"/>
      <c r="E160" s="223">
        <f>E137</f>
        <v>0</v>
      </c>
    </row>
    <row r="161" spans="1:5" ht="27.75" customHeight="1" x14ac:dyDescent="0.2">
      <c r="A161" s="220" t="s">
        <v>692</v>
      </c>
      <c r="B161" s="222"/>
      <c r="C161" s="222"/>
      <c r="D161" s="223"/>
      <c r="E161" s="223">
        <f>E144</f>
        <v>0</v>
      </c>
    </row>
    <row r="162" spans="1:5" ht="31.5" customHeight="1" x14ac:dyDescent="0.2">
      <c r="A162" s="168" t="s">
        <v>808</v>
      </c>
      <c r="B162" s="167"/>
      <c r="C162" s="166"/>
      <c r="D162" s="165"/>
      <c r="E162" s="164">
        <f>SUM(E151:E161)</f>
        <v>0</v>
      </c>
    </row>
  </sheetData>
  <sheetProtection algorithmName="SHA-512" hashValue="L2rZfvVTokmE2bnMPjQp2/RekwXujB6HVy8ghEOTFLcmpucTKTCFRI4o+NLAAlZDtb+puMdowEDMLIFRJiHNLg==" saltValue="6A/IcPMEFiroEwIYBxxFGA==" spinCount="100000" sheet="1" objects="1" scenarios="1"/>
  <pageMargins left="0.23622047244094491" right="0.23622047244094491" top="0.74803149606299213" bottom="0.74803149606299213" header="0.31496062992125984" footer="0.31496062992125984"/>
  <pageSetup paperSize="9" fitToWidth="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2B679-E990-4D13-A848-37983E3CAF16}">
  <dimension ref="A1:E64"/>
  <sheetViews>
    <sheetView view="pageLayout" zoomScaleNormal="100" workbookViewId="0">
      <selection activeCell="B14" sqref="B14"/>
    </sheetView>
  </sheetViews>
  <sheetFormatPr defaultColWidth="9.33203125" defaultRowHeight="12.75" x14ac:dyDescent="0.2"/>
  <cols>
    <col min="1" max="1" width="40.5" style="163" customWidth="1"/>
    <col min="2" max="2" width="16.1640625" style="163" customWidth="1"/>
    <col min="3" max="3" width="14" style="163" customWidth="1"/>
    <col min="4" max="5" width="14" style="162" customWidth="1"/>
    <col min="6" max="16384" width="9.33203125" style="162"/>
  </cols>
  <sheetData>
    <row r="1" spans="1:5" ht="17.100000000000001" customHeight="1" x14ac:dyDescent="0.2">
      <c r="A1" s="195"/>
    </row>
    <row r="2" spans="1:5" ht="17.100000000000001" customHeight="1" x14ac:dyDescent="0.2">
      <c r="A2" s="194"/>
    </row>
    <row r="3" spans="1:5" ht="15.75" customHeight="1" x14ac:dyDescent="0.2">
      <c r="A3" s="175"/>
      <c r="B3" s="173"/>
      <c r="C3" s="173"/>
      <c r="D3" s="172"/>
      <c r="E3" s="172"/>
    </row>
    <row r="4" spans="1:5" ht="17.100000000000001" customHeight="1" x14ac:dyDescent="0.2">
      <c r="A4" s="193" t="s">
        <v>776</v>
      </c>
    </row>
    <row r="5" spans="1:5" ht="17.100000000000001" customHeight="1" x14ac:dyDescent="0.2">
      <c r="A5" s="193" t="s">
        <v>769</v>
      </c>
    </row>
    <row r="6" spans="1:5" ht="17.100000000000001" customHeight="1" x14ac:dyDescent="0.2">
      <c r="A6" s="193" t="s">
        <v>768</v>
      </c>
    </row>
    <row r="7" spans="1:5" ht="17.100000000000001" customHeight="1" x14ac:dyDescent="0.2">
      <c r="A7" s="192" t="s">
        <v>767</v>
      </c>
    </row>
    <row r="8" spans="1:5" ht="18" customHeight="1" x14ac:dyDescent="0.2">
      <c r="A8" s="192" t="s">
        <v>766</v>
      </c>
    </row>
    <row r="11" spans="1:5" ht="38.25" x14ac:dyDescent="0.2">
      <c r="A11" s="190" t="s">
        <v>809</v>
      </c>
      <c r="B11" s="189" t="s">
        <v>517</v>
      </c>
      <c r="C11" s="190" t="s">
        <v>74</v>
      </c>
      <c r="D11" s="202" t="s">
        <v>75</v>
      </c>
      <c r="E11" s="203" t="s">
        <v>76</v>
      </c>
    </row>
    <row r="12" spans="1:5" ht="25.5" x14ac:dyDescent="0.2">
      <c r="A12" s="204" t="s">
        <v>637</v>
      </c>
      <c r="B12" s="166"/>
      <c r="C12" s="166"/>
      <c r="D12" s="165"/>
      <c r="E12" s="164"/>
    </row>
    <row r="13" spans="1:5" ht="255" x14ac:dyDescent="0.2">
      <c r="A13" s="169" t="s">
        <v>810</v>
      </c>
      <c r="B13" s="185" t="s">
        <v>78</v>
      </c>
      <c r="C13" s="170">
        <v>1</v>
      </c>
      <c r="D13" s="165"/>
      <c r="E13" s="164">
        <f>C13*D13</f>
        <v>0</v>
      </c>
    </row>
    <row r="14" spans="1:5" ht="255" x14ac:dyDescent="0.2">
      <c r="A14" s="169" t="s">
        <v>811</v>
      </c>
      <c r="B14" s="185" t="s">
        <v>78</v>
      </c>
      <c r="C14" s="170">
        <v>1</v>
      </c>
      <c r="D14" s="165"/>
      <c r="E14" s="164">
        <f t="shared" ref="E14:E15" si="0">C14*D14</f>
        <v>0</v>
      </c>
    </row>
    <row r="15" spans="1:5" ht="38.25" x14ac:dyDescent="0.2">
      <c r="A15" s="169" t="s">
        <v>640</v>
      </c>
      <c r="B15" s="185" t="s">
        <v>252</v>
      </c>
      <c r="C15" s="170">
        <v>1</v>
      </c>
      <c r="D15" s="165"/>
      <c r="E15" s="164">
        <f t="shared" si="0"/>
        <v>0</v>
      </c>
    </row>
    <row r="16" spans="1:5" ht="76.5" x14ac:dyDescent="0.2">
      <c r="A16" s="169" t="s">
        <v>641</v>
      </c>
      <c r="B16" s="185" t="s">
        <v>363</v>
      </c>
      <c r="C16" s="170">
        <v>1400</v>
      </c>
      <c r="D16" s="165"/>
      <c r="E16" s="164">
        <f>C16*D16</f>
        <v>0</v>
      </c>
    </row>
    <row r="17" spans="1:5" ht="63.75" x14ac:dyDescent="0.2">
      <c r="A17" s="169" t="s">
        <v>642</v>
      </c>
      <c r="B17" s="185" t="s">
        <v>252</v>
      </c>
      <c r="C17" s="170">
        <v>40</v>
      </c>
      <c r="D17" s="165"/>
      <c r="E17" s="164">
        <f t="shared" ref="E17" si="1">C17*D17</f>
        <v>0</v>
      </c>
    </row>
    <row r="18" spans="1:5" ht="38.25" x14ac:dyDescent="0.2">
      <c r="A18" s="169" t="s">
        <v>643</v>
      </c>
      <c r="B18" s="185" t="s">
        <v>252</v>
      </c>
      <c r="C18" s="170">
        <v>1</v>
      </c>
      <c r="D18" s="165"/>
      <c r="E18" s="164">
        <f>C18*D18</f>
        <v>0</v>
      </c>
    </row>
    <row r="19" spans="1:5" ht="51" x14ac:dyDescent="0.2">
      <c r="A19" s="183" t="s">
        <v>644</v>
      </c>
      <c r="B19" s="185" t="s">
        <v>252</v>
      </c>
      <c r="C19" s="170">
        <v>1</v>
      </c>
      <c r="D19" s="165"/>
      <c r="E19" s="164">
        <f t="shared" ref="E19:E25" si="2">C19*D19</f>
        <v>0</v>
      </c>
    </row>
    <row r="20" spans="1:5" ht="25.5" x14ac:dyDescent="0.2">
      <c r="A20" s="183" t="s">
        <v>645</v>
      </c>
      <c r="B20" s="185" t="s">
        <v>252</v>
      </c>
      <c r="C20" s="170">
        <v>2</v>
      </c>
      <c r="D20" s="165"/>
      <c r="E20" s="164">
        <f t="shared" si="2"/>
        <v>0</v>
      </c>
    </row>
    <row r="21" spans="1:5" ht="25.5" x14ac:dyDescent="0.2">
      <c r="A21" s="183" t="s">
        <v>646</v>
      </c>
      <c r="B21" s="185" t="s">
        <v>252</v>
      </c>
      <c r="C21" s="170">
        <v>1</v>
      </c>
      <c r="D21" s="165"/>
      <c r="E21" s="164">
        <f t="shared" si="2"/>
        <v>0</v>
      </c>
    </row>
    <row r="22" spans="1:5" x14ac:dyDescent="0.2">
      <c r="A22" s="183" t="s">
        <v>647</v>
      </c>
      <c r="B22" s="185" t="s">
        <v>252</v>
      </c>
      <c r="C22" s="170">
        <v>2</v>
      </c>
      <c r="D22" s="165"/>
      <c r="E22" s="164">
        <f t="shared" si="2"/>
        <v>0</v>
      </c>
    </row>
    <row r="23" spans="1:5" x14ac:dyDescent="0.2">
      <c r="A23" s="183" t="s">
        <v>812</v>
      </c>
      <c r="B23" s="185" t="s">
        <v>252</v>
      </c>
      <c r="C23" s="170">
        <v>2</v>
      </c>
      <c r="D23" s="165"/>
      <c r="E23" s="164">
        <f t="shared" si="2"/>
        <v>0</v>
      </c>
    </row>
    <row r="24" spans="1:5" x14ac:dyDescent="0.2">
      <c r="A24" s="183" t="s">
        <v>649</v>
      </c>
      <c r="B24" s="185" t="s">
        <v>78</v>
      </c>
      <c r="C24" s="170">
        <v>1</v>
      </c>
      <c r="D24" s="165"/>
      <c r="E24" s="164">
        <f t="shared" si="2"/>
        <v>0</v>
      </c>
    </row>
    <row r="25" spans="1:5" ht="38.25" x14ac:dyDescent="0.2">
      <c r="A25" s="183" t="s">
        <v>650</v>
      </c>
      <c r="B25" s="185" t="s">
        <v>78</v>
      </c>
      <c r="C25" s="170">
        <v>1</v>
      </c>
      <c r="D25" s="165"/>
      <c r="E25" s="164">
        <f t="shared" si="2"/>
        <v>0</v>
      </c>
    </row>
    <row r="26" spans="1:5" ht="25.5" x14ac:dyDescent="0.2">
      <c r="A26" s="205" t="s">
        <v>651</v>
      </c>
      <c r="B26" s="166"/>
      <c r="C26" s="166"/>
      <c r="D26" s="165"/>
      <c r="E26" s="164">
        <f>SUM(E13:E25)</f>
        <v>0</v>
      </c>
    </row>
    <row r="27" spans="1:5" x14ac:dyDescent="0.2">
      <c r="A27" s="183"/>
      <c r="B27" s="185"/>
      <c r="C27" s="170"/>
      <c r="D27" s="165"/>
      <c r="E27" s="164"/>
    </row>
    <row r="28" spans="1:5" x14ac:dyDescent="0.2">
      <c r="A28" s="183"/>
      <c r="B28" s="185"/>
      <c r="C28" s="170"/>
      <c r="D28" s="165"/>
      <c r="E28" s="164"/>
    </row>
    <row r="29" spans="1:5" ht="27.75" customHeight="1" x14ac:dyDescent="0.2">
      <c r="A29" s="204" t="s">
        <v>652</v>
      </c>
      <c r="B29" s="166"/>
      <c r="C29" s="166"/>
      <c r="D29" s="165"/>
      <c r="E29" s="164"/>
    </row>
    <row r="30" spans="1:5" ht="409.5" x14ac:dyDescent="0.2">
      <c r="A30" s="206" t="s">
        <v>813</v>
      </c>
      <c r="B30" s="185" t="s">
        <v>78</v>
      </c>
      <c r="C30" s="170">
        <v>1</v>
      </c>
      <c r="D30" s="165"/>
      <c r="E30" s="164">
        <f>C30*D30</f>
        <v>0</v>
      </c>
    </row>
    <row r="31" spans="1:5" ht="76.5" x14ac:dyDescent="0.2">
      <c r="A31" s="169" t="s">
        <v>654</v>
      </c>
      <c r="B31" s="185" t="s">
        <v>252</v>
      </c>
      <c r="C31" s="170">
        <v>5</v>
      </c>
      <c r="D31" s="165"/>
      <c r="E31" s="164">
        <f t="shared" ref="E31:E32" si="3">C31*D31</f>
        <v>0</v>
      </c>
    </row>
    <row r="32" spans="1:5" ht="51" x14ac:dyDescent="0.2">
      <c r="A32" s="169" t="s">
        <v>655</v>
      </c>
      <c r="B32" s="185" t="s">
        <v>252</v>
      </c>
      <c r="C32" s="170">
        <v>1</v>
      </c>
      <c r="D32" s="165"/>
      <c r="E32" s="164">
        <f t="shared" si="3"/>
        <v>0</v>
      </c>
    </row>
    <row r="33" spans="1:5" ht="267.75" x14ac:dyDescent="0.2">
      <c r="A33" s="206" t="s">
        <v>814</v>
      </c>
      <c r="B33" s="185" t="s">
        <v>78</v>
      </c>
      <c r="C33" s="170">
        <v>1</v>
      </c>
      <c r="D33" s="165"/>
      <c r="E33" s="164">
        <f>C33*D33</f>
        <v>0</v>
      </c>
    </row>
    <row r="34" spans="1:5" ht="25.5" x14ac:dyDescent="0.2">
      <c r="A34" s="169" t="s">
        <v>657</v>
      </c>
      <c r="B34" s="185" t="s">
        <v>252</v>
      </c>
      <c r="C34" s="170">
        <v>15</v>
      </c>
      <c r="D34" s="165"/>
      <c r="E34" s="164">
        <f t="shared" ref="E34" si="4">C34*D34</f>
        <v>0</v>
      </c>
    </row>
    <row r="35" spans="1:5" ht="38.25" x14ac:dyDescent="0.2">
      <c r="A35" s="169" t="s">
        <v>658</v>
      </c>
      <c r="B35" s="185" t="s">
        <v>252</v>
      </c>
      <c r="C35" s="170">
        <v>10</v>
      </c>
      <c r="D35" s="165"/>
      <c r="E35" s="164">
        <f>C35*D35</f>
        <v>0</v>
      </c>
    </row>
    <row r="36" spans="1:5" ht="38.25" x14ac:dyDescent="0.2">
      <c r="A36" s="183" t="s">
        <v>659</v>
      </c>
      <c r="B36" s="185" t="s">
        <v>252</v>
      </c>
      <c r="C36" s="170">
        <v>1</v>
      </c>
      <c r="D36" s="165"/>
      <c r="E36" s="164">
        <f t="shared" ref="E36:E44" si="5">C36*D36</f>
        <v>0</v>
      </c>
    </row>
    <row r="37" spans="1:5" ht="25.5" x14ac:dyDescent="0.2">
      <c r="A37" s="183" t="s">
        <v>660</v>
      </c>
      <c r="B37" s="185" t="s">
        <v>78</v>
      </c>
      <c r="C37" s="170">
        <v>1</v>
      </c>
      <c r="D37" s="165"/>
      <c r="E37" s="164">
        <f t="shared" si="5"/>
        <v>0</v>
      </c>
    </row>
    <row r="38" spans="1:5" ht="76.5" x14ac:dyDescent="0.2">
      <c r="A38" s="183" t="s">
        <v>661</v>
      </c>
      <c r="B38" s="185" t="s">
        <v>363</v>
      </c>
      <c r="C38" s="170">
        <v>680</v>
      </c>
      <c r="D38" s="165"/>
      <c r="E38" s="164">
        <f t="shared" si="5"/>
        <v>0</v>
      </c>
    </row>
    <row r="39" spans="1:5" ht="25.5" x14ac:dyDescent="0.2">
      <c r="A39" s="183" t="s">
        <v>662</v>
      </c>
      <c r="B39" s="185" t="s">
        <v>252</v>
      </c>
      <c r="C39" s="170">
        <v>20</v>
      </c>
      <c r="D39" s="165"/>
      <c r="E39" s="164">
        <f t="shared" si="5"/>
        <v>0</v>
      </c>
    </row>
    <row r="40" spans="1:5" ht="63.75" x14ac:dyDescent="0.2">
      <c r="A40" s="183" t="s">
        <v>663</v>
      </c>
      <c r="B40" s="185" t="s">
        <v>363</v>
      </c>
      <c r="C40" s="170">
        <v>800</v>
      </c>
      <c r="D40" s="165"/>
      <c r="E40" s="164">
        <f t="shared" si="5"/>
        <v>0</v>
      </c>
    </row>
    <row r="41" spans="1:5" ht="51" x14ac:dyDescent="0.2">
      <c r="A41" s="183" t="s">
        <v>664</v>
      </c>
      <c r="B41" s="185" t="s">
        <v>363</v>
      </c>
      <c r="C41" s="170">
        <v>150</v>
      </c>
      <c r="D41" s="165"/>
      <c r="E41" s="164">
        <f t="shared" si="5"/>
        <v>0</v>
      </c>
    </row>
    <row r="42" spans="1:5" ht="102" x14ac:dyDescent="0.2">
      <c r="A42" s="183" t="s">
        <v>815</v>
      </c>
      <c r="B42" s="185" t="s">
        <v>252</v>
      </c>
      <c r="C42" s="170">
        <v>130</v>
      </c>
      <c r="D42" s="165"/>
      <c r="E42" s="164">
        <f t="shared" si="5"/>
        <v>0</v>
      </c>
    </row>
    <row r="43" spans="1:5" ht="63.75" x14ac:dyDescent="0.2">
      <c r="A43" s="183" t="s">
        <v>816</v>
      </c>
      <c r="B43" s="185" t="s">
        <v>78</v>
      </c>
      <c r="C43" s="170">
        <v>1</v>
      </c>
      <c r="D43" s="165"/>
      <c r="E43" s="164">
        <f t="shared" si="5"/>
        <v>0</v>
      </c>
    </row>
    <row r="44" spans="1:5" ht="38.25" x14ac:dyDescent="0.2">
      <c r="A44" s="183" t="s">
        <v>817</v>
      </c>
      <c r="B44" s="185" t="s">
        <v>78</v>
      </c>
      <c r="C44" s="170">
        <v>1</v>
      </c>
      <c r="D44" s="165"/>
      <c r="E44" s="164">
        <f t="shared" si="5"/>
        <v>0</v>
      </c>
    </row>
    <row r="45" spans="1:5" ht="25.5" x14ac:dyDescent="0.2">
      <c r="A45" s="205" t="s">
        <v>670</v>
      </c>
      <c r="B45" s="166"/>
      <c r="C45" s="166"/>
      <c r="D45" s="165"/>
      <c r="E45" s="164">
        <f>SUM(E30:E44)</f>
        <v>0</v>
      </c>
    </row>
    <row r="46" spans="1:5" x14ac:dyDescent="0.2">
      <c r="A46" s="205"/>
      <c r="B46" s="166"/>
      <c r="C46" s="166"/>
      <c r="D46" s="165"/>
      <c r="E46" s="164"/>
    </row>
    <row r="47" spans="1:5" x14ac:dyDescent="0.2">
      <c r="A47" s="204" t="s">
        <v>671</v>
      </c>
      <c r="B47" s="166"/>
      <c r="C47" s="166"/>
      <c r="D47" s="165"/>
      <c r="E47" s="164"/>
    </row>
    <row r="48" spans="1:5" ht="153" x14ac:dyDescent="0.2">
      <c r="A48" s="206" t="s">
        <v>672</v>
      </c>
      <c r="B48" s="185" t="s">
        <v>252</v>
      </c>
      <c r="C48" s="170">
        <v>1</v>
      </c>
      <c r="D48" s="165"/>
      <c r="E48" s="164">
        <f>C48*D48</f>
        <v>0</v>
      </c>
    </row>
    <row r="49" spans="1:5" ht="153" x14ac:dyDescent="0.2">
      <c r="A49" s="206" t="s">
        <v>673</v>
      </c>
      <c r="B49" s="185" t="s">
        <v>252</v>
      </c>
      <c r="C49" s="170">
        <v>2</v>
      </c>
      <c r="D49" s="165"/>
      <c r="E49" s="164">
        <f>C49*D49</f>
        <v>0</v>
      </c>
    </row>
    <row r="50" spans="1:5" ht="114.75" x14ac:dyDescent="0.2">
      <c r="A50" s="169" t="s">
        <v>674</v>
      </c>
      <c r="B50" s="185" t="s">
        <v>252</v>
      </c>
      <c r="C50" s="170">
        <v>6</v>
      </c>
      <c r="D50" s="165"/>
      <c r="E50" s="164">
        <f t="shared" ref="E50" si="6">C50*D50</f>
        <v>0</v>
      </c>
    </row>
    <row r="51" spans="1:5" ht="89.25" x14ac:dyDescent="0.2">
      <c r="A51" s="206" t="s">
        <v>675</v>
      </c>
      <c r="B51" s="185" t="s">
        <v>252</v>
      </c>
      <c r="C51" s="170">
        <v>2</v>
      </c>
      <c r="D51" s="165"/>
      <c r="E51" s="164">
        <f>C51*D51</f>
        <v>0</v>
      </c>
    </row>
    <row r="52" spans="1:5" ht="51" x14ac:dyDescent="0.2">
      <c r="A52" s="169" t="s">
        <v>676</v>
      </c>
      <c r="B52" s="185" t="s">
        <v>252</v>
      </c>
      <c r="C52" s="170">
        <v>5</v>
      </c>
      <c r="D52" s="165"/>
      <c r="E52" s="164">
        <f t="shared" ref="E52" si="7">C52*D52</f>
        <v>0</v>
      </c>
    </row>
    <row r="53" spans="1:5" ht="51" x14ac:dyDescent="0.2">
      <c r="A53" s="169" t="s">
        <v>677</v>
      </c>
      <c r="B53" s="185" t="s">
        <v>78</v>
      </c>
      <c r="C53" s="170">
        <v>1</v>
      </c>
      <c r="D53" s="165"/>
      <c r="E53" s="164">
        <f>C53*D53</f>
        <v>0</v>
      </c>
    </row>
    <row r="54" spans="1:5" x14ac:dyDescent="0.2">
      <c r="A54" s="183" t="s">
        <v>678</v>
      </c>
      <c r="B54" s="185" t="s">
        <v>363</v>
      </c>
      <c r="C54" s="170">
        <v>620</v>
      </c>
      <c r="D54" s="165"/>
      <c r="E54" s="164">
        <f t="shared" ref="E54" si="8">C54*D54</f>
        <v>0</v>
      </c>
    </row>
    <row r="55" spans="1:5" x14ac:dyDescent="0.2">
      <c r="A55" s="205" t="s">
        <v>679</v>
      </c>
      <c r="B55" s="166"/>
      <c r="C55" s="166"/>
      <c r="D55" s="165"/>
      <c r="E55" s="164">
        <f>SUM(E48:E54)</f>
        <v>0</v>
      </c>
    </row>
    <row r="56" spans="1:5" x14ac:dyDescent="0.2">
      <c r="A56" s="183"/>
      <c r="B56" s="185"/>
      <c r="C56" s="185"/>
      <c r="D56" s="165"/>
      <c r="E56" s="164"/>
    </row>
    <row r="60" spans="1:5" ht="39" customHeight="1" x14ac:dyDescent="0.2">
      <c r="A60" s="211" t="s">
        <v>693</v>
      </c>
      <c r="B60" s="212"/>
      <c r="C60" s="212"/>
      <c r="D60" s="213"/>
      <c r="E60" s="213"/>
    </row>
    <row r="61" spans="1:5" ht="27.75" customHeight="1" x14ac:dyDescent="0.2">
      <c r="A61" s="224" t="s">
        <v>694</v>
      </c>
      <c r="B61" s="225"/>
      <c r="C61" s="173"/>
      <c r="D61" s="216"/>
      <c r="E61" s="217">
        <f>E26</f>
        <v>0</v>
      </c>
    </row>
    <row r="62" spans="1:5" ht="25.5" customHeight="1" x14ac:dyDescent="0.2">
      <c r="A62" s="220" t="s">
        <v>695</v>
      </c>
      <c r="B62" s="226"/>
      <c r="C62" s="227"/>
      <c r="D62" s="213"/>
      <c r="E62" s="213">
        <f>E45</f>
        <v>0</v>
      </c>
    </row>
    <row r="63" spans="1:5" ht="25.5" customHeight="1" x14ac:dyDescent="0.2">
      <c r="A63" s="220" t="s">
        <v>696</v>
      </c>
      <c r="B63" s="226"/>
      <c r="C63" s="212"/>
      <c r="D63" s="213"/>
      <c r="E63" s="228">
        <f>E55</f>
        <v>0</v>
      </c>
    </row>
    <row r="64" spans="1:5" ht="40.5" customHeight="1" x14ac:dyDescent="0.2">
      <c r="A64" s="229" t="s">
        <v>818</v>
      </c>
      <c r="B64" s="230"/>
      <c r="C64" s="231"/>
      <c r="D64" s="232"/>
      <c r="E64" s="164">
        <f>SUM(E61:E63)</f>
        <v>0</v>
      </c>
    </row>
  </sheetData>
  <sheetProtection algorithmName="SHA-512" hashValue="i7McC5IFVGxPtIzac/KPPjVBieNseMvsOUuJOA8Psw8kKVutEgTNLdErQ9XGyMeu+OSvcrHK5KS1Wj8nHdhKiw==" saltValue="iac6ynnqqTuqjthHS8ppGg==" spinCount="100000" sheet="1" objects="1" scenarios="1"/>
  <pageMargins left="0.23622047244094491" right="0.23622047244094491" top="0.74803149606299213" bottom="0.74803149606299213" header="0.31496062992125984" footer="0.31496062992125984"/>
  <pageSetup paperSize="9" fitToWidth="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0682E-09E3-48F6-A5AB-9F1EEA076FE8}">
  <dimension ref="A1:E133"/>
  <sheetViews>
    <sheetView view="pageLayout" zoomScaleNormal="100" workbookViewId="0">
      <selection activeCell="B14" sqref="B14"/>
    </sheetView>
  </sheetViews>
  <sheetFormatPr defaultColWidth="9.33203125" defaultRowHeight="12.75" x14ac:dyDescent="0.2"/>
  <cols>
    <col min="1" max="1" width="40.5" style="233" customWidth="1"/>
    <col min="2" max="2" width="16.1640625" style="233" customWidth="1"/>
    <col min="3" max="3" width="14" style="233" customWidth="1"/>
    <col min="4" max="5" width="14" style="234" customWidth="1"/>
    <col min="6" max="16384" width="9.33203125" style="234"/>
  </cols>
  <sheetData>
    <row r="1" spans="1:5" ht="17.100000000000001" customHeight="1" x14ac:dyDescent="0.2">
      <c r="A1" s="195"/>
    </row>
    <row r="2" spans="1:5" ht="17.100000000000001" customHeight="1" x14ac:dyDescent="0.2">
      <c r="A2" s="194"/>
    </row>
    <row r="3" spans="1:5" ht="15.75" customHeight="1" x14ac:dyDescent="0.2">
      <c r="A3" s="175"/>
      <c r="B3" s="235"/>
      <c r="C3" s="235"/>
      <c r="D3" s="236"/>
      <c r="E3" s="236"/>
    </row>
    <row r="4" spans="1:5" ht="17.100000000000001" customHeight="1" x14ac:dyDescent="0.2">
      <c r="A4" s="193" t="s">
        <v>765</v>
      </c>
    </row>
    <row r="5" spans="1:5" ht="17.100000000000001" customHeight="1" x14ac:dyDescent="0.2">
      <c r="A5" s="192" t="s">
        <v>764</v>
      </c>
    </row>
    <row r="6" spans="1:5" ht="17.100000000000001" customHeight="1" x14ac:dyDescent="0.2">
      <c r="A6" s="196" t="s">
        <v>763</v>
      </c>
    </row>
    <row r="7" spans="1:5" ht="17.100000000000001" customHeight="1" x14ac:dyDescent="0.2">
      <c r="A7" s="196" t="s">
        <v>762</v>
      </c>
    </row>
    <row r="8" spans="1:5" ht="17.100000000000001" customHeight="1" x14ac:dyDescent="0.2">
      <c r="A8" s="193" t="s">
        <v>761</v>
      </c>
    </row>
    <row r="9" spans="1:5" ht="17.100000000000001" customHeight="1" x14ac:dyDescent="0.2">
      <c r="A9" s="198" t="s">
        <v>760</v>
      </c>
    </row>
    <row r="10" spans="1:5" ht="17.100000000000001" customHeight="1" x14ac:dyDescent="0.2">
      <c r="A10" s="198" t="s">
        <v>759</v>
      </c>
    </row>
    <row r="13" spans="1:5" ht="38.25" x14ac:dyDescent="0.2">
      <c r="A13" s="189" t="s">
        <v>819</v>
      </c>
      <c r="B13" s="189" t="s">
        <v>517</v>
      </c>
      <c r="C13" s="190" t="s">
        <v>223</v>
      </c>
      <c r="D13" s="202" t="s">
        <v>224</v>
      </c>
      <c r="E13" s="203" t="s">
        <v>225</v>
      </c>
    </row>
    <row r="14" spans="1:5" ht="25.5" x14ac:dyDescent="0.2">
      <c r="A14" s="180" t="s">
        <v>763</v>
      </c>
      <c r="B14" s="237"/>
      <c r="C14" s="237"/>
      <c r="D14" s="238"/>
      <c r="E14" s="239"/>
    </row>
    <row r="15" spans="1:5" ht="76.5" x14ac:dyDescent="0.2">
      <c r="A15" s="169" t="s">
        <v>820</v>
      </c>
      <c r="B15" s="185"/>
      <c r="C15" s="240"/>
      <c r="D15" s="238"/>
      <c r="E15" s="239"/>
    </row>
    <row r="16" spans="1:5" ht="127.5" x14ac:dyDescent="0.2">
      <c r="A16" s="169" t="s">
        <v>227</v>
      </c>
      <c r="B16" s="178" t="s">
        <v>228</v>
      </c>
      <c r="C16" s="240">
        <v>6</v>
      </c>
      <c r="D16" s="238"/>
      <c r="E16" s="239">
        <f t="shared" ref="E16:E69" si="0">C16*D16</f>
        <v>0</v>
      </c>
    </row>
    <row r="17" spans="1:5" ht="51" x14ac:dyDescent="0.2">
      <c r="A17" s="169" t="s">
        <v>229</v>
      </c>
      <c r="B17" s="178" t="s">
        <v>228</v>
      </c>
      <c r="C17" s="177">
        <v>1</v>
      </c>
      <c r="D17" s="238"/>
      <c r="E17" s="239">
        <f t="shared" si="0"/>
        <v>0</v>
      </c>
    </row>
    <row r="18" spans="1:5" ht="102" x14ac:dyDescent="0.2">
      <c r="A18" s="169" t="s">
        <v>230</v>
      </c>
      <c r="B18" s="185"/>
      <c r="C18" s="177"/>
      <c r="D18" s="238"/>
      <c r="E18" s="239"/>
    </row>
    <row r="19" spans="1:5" x14ac:dyDescent="0.2">
      <c r="A19" s="169" t="s">
        <v>821</v>
      </c>
      <c r="B19" s="185" t="s">
        <v>231</v>
      </c>
      <c r="C19" s="177">
        <v>9</v>
      </c>
      <c r="D19" s="238"/>
      <c r="E19" s="239">
        <f t="shared" ref="E19:E20" si="1">C19*D19</f>
        <v>0</v>
      </c>
    </row>
    <row r="20" spans="1:5" x14ac:dyDescent="0.2">
      <c r="A20" s="169" t="s">
        <v>822</v>
      </c>
      <c r="B20" s="185" t="s">
        <v>231</v>
      </c>
      <c r="C20" s="177">
        <v>27</v>
      </c>
      <c r="D20" s="238"/>
      <c r="E20" s="239">
        <f t="shared" si="1"/>
        <v>0</v>
      </c>
    </row>
    <row r="21" spans="1:5" ht="204" x14ac:dyDescent="0.2">
      <c r="A21" s="169" t="s">
        <v>232</v>
      </c>
      <c r="B21" s="185"/>
      <c r="C21" s="240"/>
      <c r="D21" s="238"/>
      <c r="E21" s="239">
        <f t="shared" si="0"/>
        <v>0</v>
      </c>
    </row>
    <row r="22" spans="1:5" x14ac:dyDescent="0.2">
      <c r="A22" s="169" t="s">
        <v>233</v>
      </c>
      <c r="B22" s="185"/>
      <c r="C22" s="240"/>
      <c r="D22" s="238"/>
      <c r="E22" s="239">
        <f t="shared" si="0"/>
        <v>0</v>
      </c>
    </row>
    <row r="23" spans="1:5" x14ac:dyDescent="0.2">
      <c r="A23" s="169" t="s">
        <v>234</v>
      </c>
      <c r="B23" s="185" t="s">
        <v>235</v>
      </c>
      <c r="C23" s="240">
        <v>67</v>
      </c>
      <c r="D23" s="238"/>
      <c r="E23" s="239">
        <f t="shared" si="0"/>
        <v>0</v>
      </c>
    </row>
    <row r="24" spans="1:5" x14ac:dyDescent="0.2">
      <c r="A24" s="169" t="s">
        <v>236</v>
      </c>
      <c r="B24" s="185" t="s">
        <v>235</v>
      </c>
      <c r="C24" s="240">
        <v>39</v>
      </c>
      <c r="D24" s="238"/>
      <c r="E24" s="239">
        <f t="shared" si="0"/>
        <v>0</v>
      </c>
    </row>
    <row r="25" spans="1:5" x14ac:dyDescent="0.2">
      <c r="A25" s="169" t="s">
        <v>237</v>
      </c>
      <c r="B25" s="185" t="s">
        <v>235</v>
      </c>
      <c r="C25" s="240">
        <v>21</v>
      </c>
      <c r="D25" s="238"/>
      <c r="E25" s="239">
        <f t="shared" si="0"/>
        <v>0</v>
      </c>
    </row>
    <row r="26" spans="1:5" x14ac:dyDescent="0.2">
      <c r="A26" s="169" t="s">
        <v>238</v>
      </c>
      <c r="B26" s="185" t="s">
        <v>235</v>
      </c>
      <c r="C26" s="240">
        <v>8</v>
      </c>
      <c r="D26" s="238"/>
      <c r="E26" s="239">
        <f t="shared" si="0"/>
        <v>0</v>
      </c>
    </row>
    <row r="27" spans="1:5" x14ac:dyDescent="0.2">
      <c r="A27" s="169" t="s">
        <v>239</v>
      </c>
      <c r="B27" s="185"/>
      <c r="C27" s="240"/>
      <c r="D27" s="238"/>
      <c r="E27" s="239">
        <f t="shared" si="0"/>
        <v>0</v>
      </c>
    </row>
    <row r="28" spans="1:5" x14ac:dyDescent="0.2">
      <c r="A28" s="169" t="s">
        <v>240</v>
      </c>
      <c r="B28" s="185" t="s">
        <v>235</v>
      </c>
      <c r="C28" s="240">
        <v>70</v>
      </c>
      <c r="D28" s="238"/>
      <c r="E28" s="239">
        <f t="shared" si="0"/>
        <v>0</v>
      </c>
    </row>
    <row r="29" spans="1:5" x14ac:dyDescent="0.2">
      <c r="A29" s="169" t="s">
        <v>241</v>
      </c>
      <c r="B29" s="185" t="s">
        <v>235</v>
      </c>
      <c r="C29" s="240">
        <v>50</v>
      </c>
      <c r="D29" s="238"/>
      <c r="E29" s="239">
        <f t="shared" si="0"/>
        <v>0</v>
      </c>
    </row>
    <row r="30" spans="1:5" x14ac:dyDescent="0.2">
      <c r="A30" s="169" t="s">
        <v>242</v>
      </c>
      <c r="B30" s="185" t="s">
        <v>235</v>
      </c>
      <c r="C30" s="240">
        <v>6</v>
      </c>
      <c r="D30" s="238"/>
      <c r="E30" s="239">
        <f t="shared" si="0"/>
        <v>0</v>
      </c>
    </row>
    <row r="31" spans="1:5" x14ac:dyDescent="0.2">
      <c r="A31" s="169" t="s">
        <v>243</v>
      </c>
      <c r="B31" s="185"/>
      <c r="C31" s="240"/>
      <c r="D31" s="238"/>
      <c r="E31" s="239">
        <f t="shared" si="0"/>
        <v>0</v>
      </c>
    </row>
    <row r="32" spans="1:5" x14ac:dyDescent="0.2">
      <c r="A32" s="169" t="s">
        <v>244</v>
      </c>
      <c r="B32" s="185" t="s">
        <v>235</v>
      </c>
      <c r="C32" s="240">
        <v>63</v>
      </c>
      <c r="D32" s="238"/>
      <c r="E32" s="239">
        <f t="shared" si="0"/>
        <v>0</v>
      </c>
    </row>
    <row r="33" spans="1:5" x14ac:dyDescent="0.2">
      <c r="A33" s="169" t="s">
        <v>245</v>
      </c>
      <c r="B33" s="185" t="s">
        <v>235</v>
      </c>
      <c r="C33" s="240">
        <v>5</v>
      </c>
      <c r="D33" s="238"/>
      <c r="E33" s="239">
        <f t="shared" si="0"/>
        <v>0</v>
      </c>
    </row>
    <row r="34" spans="1:5" ht="76.5" x14ac:dyDescent="0.2">
      <c r="A34" s="183" t="s">
        <v>246</v>
      </c>
      <c r="B34" s="178"/>
      <c r="C34" s="177"/>
      <c r="D34" s="238"/>
      <c r="E34" s="239"/>
    </row>
    <row r="35" spans="1:5" x14ac:dyDescent="0.2">
      <c r="A35" s="183" t="s">
        <v>247</v>
      </c>
      <c r="B35" s="178" t="s">
        <v>235</v>
      </c>
      <c r="C35" s="177">
        <v>200</v>
      </c>
      <c r="D35" s="238"/>
      <c r="E35" s="239">
        <f t="shared" si="0"/>
        <v>0</v>
      </c>
    </row>
    <row r="36" spans="1:5" x14ac:dyDescent="0.2">
      <c r="A36" s="183" t="s">
        <v>248</v>
      </c>
      <c r="B36" s="178" t="s">
        <v>235</v>
      </c>
      <c r="C36" s="177">
        <v>89</v>
      </c>
      <c r="D36" s="238"/>
      <c r="E36" s="239">
        <f t="shared" si="0"/>
        <v>0</v>
      </c>
    </row>
    <row r="37" spans="1:5" x14ac:dyDescent="0.2">
      <c r="A37" s="183" t="s">
        <v>249</v>
      </c>
      <c r="B37" s="178" t="s">
        <v>235</v>
      </c>
      <c r="C37" s="177">
        <v>27</v>
      </c>
      <c r="D37" s="238"/>
      <c r="E37" s="239">
        <f t="shared" si="0"/>
        <v>0</v>
      </c>
    </row>
    <row r="38" spans="1:5" x14ac:dyDescent="0.2">
      <c r="A38" s="169" t="s">
        <v>250</v>
      </c>
      <c r="B38" s="185" t="s">
        <v>235</v>
      </c>
      <c r="C38" s="240">
        <v>8</v>
      </c>
      <c r="D38" s="238"/>
      <c r="E38" s="239">
        <f t="shared" si="0"/>
        <v>0</v>
      </c>
    </row>
    <row r="39" spans="1:5" ht="76.5" x14ac:dyDescent="0.2">
      <c r="A39" s="183" t="s">
        <v>823</v>
      </c>
      <c r="B39" s="185" t="s">
        <v>252</v>
      </c>
      <c r="C39" s="177">
        <v>4</v>
      </c>
      <c r="D39" s="238"/>
      <c r="E39" s="239">
        <f t="shared" si="0"/>
        <v>0</v>
      </c>
    </row>
    <row r="40" spans="1:5" ht="63.75" x14ac:dyDescent="0.2">
      <c r="A40" s="183" t="s">
        <v>253</v>
      </c>
      <c r="B40" s="185"/>
      <c r="C40" s="240"/>
      <c r="D40" s="238"/>
      <c r="E40" s="239"/>
    </row>
    <row r="41" spans="1:5" x14ac:dyDescent="0.2">
      <c r="A41" s="183" t="s">
        <v>254</v>
      </c>
      <c r="B41" s="185" t="s">
        <v>252</v>
      </c>
      <c r="C41" s="240">
        <v>1</v>
      </c>
      <c r="D41" s="238"/>
      <c r="E41" s="239">
        <f t="shared" si="0"/>
        <v>0</v>
      </c>
    </row>
    <row r="42" spans="1:5" x14ac:dyDescent="0.2">
      <c r="A42" s="183" t="s">
        <v>255</v>
      </c>
      <c r="B42" s="185" t="s">
        <v>252</v>
      </c>
      <c r="C42" s="240">
        <v>5</v>
      </c>
      <c r="D42" s="238"/>
      <c r="E42" s="239">
        <f t="shared" si="0"/>
        <v>0</v>
      </c>
    </row>
    <row r="43" spans="1:5" ht="51" x14ac:dyDescent="0.2">
      <c r="A43" s="171" t="s">
        <v>257</v>
      </c>
      <c r="B43" s="185"/>
      <c r="C43" s="240"/>
      <c r="D43" s="238"/>
      <c r="E43" s="239"/>
    </row>
    <row r="44" spans="1:5" x14ac:dyDescent="0.2">
      <c r="A44" s="183" t="s">
        <v>258</v>
      </c>
      <c r="B44" s="185" t="s">
        <v>252</v>
      </c>
      <c r="C44" s="185">
        <v>18</v>
      </c>
      <c r="D44" s="238"/>
      <c r="E44" s="239">
        <f t="shared" si="0"/>
        <v>0</v>
      </c>
    </row>
    <row r="45" spans="1:5" x14ac:dyDescent="0.2">
      <c r="A45" s="183" t="s">
        <v>259</v>
      </c>
      <c r="B45" s="185" t="s">
        <v>252</v>
      </c>
      <c r="C45" s="185">
        <v>2</v>
      </c>
      <c r="D45" s="238"/>
      <c r="E45" s="239">
        <f t="shared" si="0"/>
        <v>0</v>
      </c>
    </row>
    <row r="46" spans="1:5" ht="63.75" x14ac:dyDescent="0.2">
      <c r="A46" s="171" t="s">
        <v>260</v>
      </c>
      <c r="B46" s="185" t="s">
        <v>252</v>
      </c>
      <c r="C46" s="185">
        <v>1</v>
      </c>
      <c r="D46" s="238"/>
      <c r="E46" s="239">
        <f t="shared" si="0"/>
        <v>0</v>
      </c>
    </row>
    <row r="47" spans="1:5" ht="51" x14ac:dyDescent="0.2">
      <c r="A47" s="171" t="s">
        <v>261</v>
      </c>
      <c r="B47" s="185" t="s">
        <v>252</v>
      </c>
      <c r="C47" s="185">
        <v>1</v>
      </c>
      <c r="D47" s="238"/>
      <c r="E47" s="239">
        <f t="shared" si="0"/>
        <v>0</v>
      </c>
    </row>
    <row r="48" spans="1:5" ht="63.75" x14ac:dyDescent="0.2">
      <c r="A48" s="171" t="s">
        <v>262</v>
      </c>
      <c r="B48" s="185" t="s">
        <v>252</v>
      </c>
      <c r="C48" s="185">
        <v>1</v>
      </c>
      <c r="D48" s="238"/>
      <c r="E48" s="239">
        <f t="shared" si="0"/>
        <v>0</v>
      </c>
    </row>
    <row r="49" spans="1:5" ht="114.75" x14ac:dyDescent="0.2">
      <c r="A49" s="171" t="s">
        <v>824</v>
      </c>
      <c r="B49" s="185" t="s">
        <v>252</v>
      </c>
      <c r="C49" s="185">
        <v>1</v>
      </c>
      <c r="D49" s="238"/>
      <c r="E49" s="239">
        <f t="shared" si="0"/>
        <v>0</v>
      </c>
    </row>
    <row r="50" spans="1:5" ht="165.75" x14ac:dyDescent="0.2">
      <c r="A50" s="171" t="s">
        <v>264</v>
      </c>
      <c r="B50" s="185" t="s">
        <v>252</v>
      </c>
      <c r="C50" s="185">
        <v>5</v>
      </c>
      <c r="D50" s="238"/>
      <c r="E50" s="239">
        <f t="shared" si="0"/>
        <v>0</v>
      </c>
    </row>
    <row r="51" spans="1:5" ht="63.75" x14ac:dyDescent="0.2">
      <c r="A51" s="171" t="s">
        <v>265</v>
      </c>
      <c r="B51" s="185"/>
      <c r="C51" s="185"/>
      <c r="D51" s="238"/>
      <c r="E51" s="239"/>
    </row>
    <row r="52" spans="1:5" ht="25.5" x14ac:dyDescent="0.2">
      <c r="A52" s="171" t="s">
        <v>266</v>
      </c>
      <c r="B52" s="185" t="s">
        <v>267</v>
      </c>
      <c r="C52" s="185">
        <v>2</v>
      </c>
      <c r="D52" s="238"/>
      <c r="E52" s="239">
        <f t="shared" si="0"/>
        <v>0</v>
      </c>
    </row>
    <row r="53" spans="1:5" x14ac:dyDescent="0.2">
      <c r="A53" s="171" t="s">
        <v>268</v>
      </c>
      <c r="B53" s="185" t="s">
        <v>267</v>
      </c>
      <c r="C53" s="185">
        <v>0.5</v>
      </c>
      <c r="D53" s="238"/>
      <c r="E53" s="239">
        <f t="shared" si="0"/>
        <v>0</v>
      </c>
    </row>
    <row r="54" spans="1:5" ht="51" x14ac:dyDescent="0.2">
      <c r="A54" s="171" t="s">
        <v>269</v>
      </c>
      <c r="B54" s="185"/>
      <c r="C54" s="185"/>
      <c r="D54" s="238"/>
      <c r="E54" s="239"/>
    </row>
    <row r="55" spans="1:5" x14ac:dyDescent="0.2">
      <c r="A55" s="171" t="s">
        <v>270</v>
      </c>
      <c r="B55" s="185" t="s">
        <v>271</v>
      </c>
      <c r="C55" s="185">
        <v>1</v>
      </c>
      <c r="D55" s="238"/>
      <c r="E55" s="239">
        <f t="shared" si="0"/>
        <v>0</v>
      </c>
    </row>
    <row r="56" spans="1:5" x14ac:dyDescent="0.2">
      <c r="A56" s="171" t="s">
        <v>825</v>
      </c>
      <c r="B56" s="185" t="s">
        <v>271</v>
      </c>
      <c r="C56" s="185">
        <v>1</v>
      </c>
      <c r="D56" s="238"/>
      <c r="E56" s="239">
        <f t="shared" si="0"/>
        <v>0</v>
      </c>
    </row>
    <row r="57" spans="1:5" ht="38.25" x14ac:dyDescent="0.2">
      <c r="A57" s="171" t="s">
        <v>273</v>
      </c>
      <c r="B57" s="185"/>
      <c r="C57" s="185"/>
      <c r="D57" s="238"/>
      <c r="E57" s="239">
        <f t="shared" si="0"/>
        <v>0</v>
      </c>
    </row>
    <row r="58" spans="1:5" ht="25.5" x14ac:dyDescent="0.2">
      <c r="A58" s="171" t="s">
        <v>826</v>
      </c>
      <c r="B58" s="185" t="s">
        <v>275</v>
      </c>
      <c r="C58" s="185">
        <v>1</v>
      </c>
      <c r="D58" s="238"/>
      <c r="E58" s="239">
        <f t="shared" si="0"/>
        <v>0</v>
      </c>
    </row>
    <row r="59" spans="1:5" ht="25.5" x14ac:dyDescent="0.2">
      <c r="A59" s="171" t="s">
        <v>827</v>
      </c>
      <c r="B59" s="185" t="s">
        <v>275</v>
      </c>
      <c r="C59" s="185">
        <v>2</v>
      </c>
      <c r="D59" s="238"/>
      <c r="E59" s="239">
        <f t="shared" si="0"/>
        <v>0</v>
      </c>
    </row>
    <row r="60" spans="1:5" x14ac:dyDescent="0.2">
      <c r="A60" s="171" t="s">
        <v>277</v>
      </c>
      <c r="B60" s="185" t="s">
        <v>275</v>
      </c>
      <c r="C60" s="185">
        <v>1</v>
      </c>
      <c r="D60" s="238"/>
      <c r="E60" s="239">
        <f t="shared" si="0"/>
        <v>0</v>
      </c>
    </row>
    <row r="61" spans="1:5" x14ac:dyDescent="0.2">
      <c r="A61" s="171" t="s">
        <v>828</v>
      </c>
      <c r="B61" s="185" t="s">
        <v>275</v>
      </c>
      <c r="C61" s="185">
        <v>1</v>
      </c>
      <c r="D61" s="238"/>
      <c r="E61" s="239">
        <f t="shared" si="0"/>
        <v>0</v>
      </c>
    </row>
    <row r="62" spans="1:5" ht="25.5" x14ac:dyDescent="0.2">
      <c r="A62" s="171" t="s">
        <v>829</v>
      </c>
      <c r="B62" s="185" t="s">
        <v>275</v>
      </c>
      <c r="C62" s="185">
        <v>2</v>
      </c>
      <c r="D62" s="238"/>
      <c r="E62" s="239">
        <f t="shared" si="0"/>
        <v>0</v>
      </c>
    </row>
    <row r="63" spans="1:5" x14ac:dyDescent="0.2">
      <c r="A63" s="171" t="s">
        <v>830</v>
      </c>
      <c r="B63" s="185" t="s">
        <v>275</v>
      </c>
      <c r="C63" s="185">
        <v>1</v>
      </c>
      <c r="D63" s="238"/>
      <c r="E63" s="239">
        <f t="shared" si="0"/>
        <v>0</v>
      </c>
    </row>
    <row r="64" spans="1:5" ht="76.5" x14ac:dyDescent="0.2">
      <c r="A64" s="171" t="s">
        <v>281</v>
      </c>
      <c r="B64" s="185" t="s">
        <v>78</v>
      </c>
      <c r="C64" s="185">
        <v>1</v>
      </c>
      <c r="D64" s="238"/>
      <c r="E64" s="239">
        <f t="shared" si="0"/>
        <v>0</v>
      </c>
    </row>
    <row r="65" spans="1:5" ht="63.75" x14ac:dyDescent="0.2">
      <c r="A65" s="171" t="s">
        <v>282</v>
      </c>
      <c r="B65" s="185" t="s">
        <v>78</v>
      </c>
      <c r="C65" s="185">
        <v>11</v>
      </c>
      <c r="D65" s="238"/>
      <c r="E65" s="239">
        <f t="shared" si="0"/>
        <v>0</v>
      </c>
    </row>
    <row r="66" spans="1:5" ht="63.75" x14ac:dyDescent="0.2">
      <c r="A66" s="171" t="s">
        <v>831</v>
      </c>
      <c r="B66" s="185" t="s">
        <v>78</v>
      </c>
      <c r="C66" s="185">
        <v>12</v>
      </c>
      <c r="D66" s="238"/>
      <c r="E66" s="239">
        <f t="shared" si="0"/>
        <v>0</v>
      </c>
    </row>
    <row r="67" spans="1:5" ht="51" x14ac:dyDescent="0.2">
      <c r="A67" s="171" t="s">
        <v>832</v>
      </c>
      <c r="B67" s="185" t="s">
        <v>78</v>
      </c>
      <c r="C67" s="185">
        <v>1</v>
      </c>
      <c r="D67" s="238"/>
      <c r="E67" s="239">
        <f t="shared" si="0"/>
        <v>0</v>
      </c>
    </row>
    <row r="68" spans="1:5" ht="63.75" x14ac:dyDescent="0.2">
      <c r="A68" s="171" t="s">
        <v>833</v>
      </c>
      <c r="B68" s="185" t="s">
        <v>78</v>
      </c>
      <c r="C68" s="185">
        <v>1</v>
      </c>
      <c r="D68" s="238"/>
      <c r="E68" s="239">
        <f t="shared" si="0"/>
        <v>0</v>
      </c>
    </row>
    <row r="69" spans="1:5" ht="63.75" x14ac:dyDescent="0.2">
      <c r="A69" s="171" t="s">
        <v>834</v>
      </c>
      <c r="B69" s="185" t="s">
        <v>288</v>
      </c>
      <c r="C69" s="185">
        <v>363</v>
      </c>
      <c r="D69" s="238"/>
      <c r="E69" s="239">
        <f t="shared" si="0"/>
        <v>0</v>
      </c>
    </row>
    <row r="70" spans="1:5" ht="25.5" x14ac:dyDescent="0.2">
      <c r="A70" s="171" t="s">
        <v>289</v>
      </c>
      <c r="B70" s="240"/>
      <c r="C70" s="240"/>
      <c r="D70" s="238"/>
      <c r="E70" s="241">
        <f>SUM(E16:E69)</f>
        <v>0</v>
      </c>
    </row>
    <row r="71" spans="1:5" x14ac:dyDescent="0.2">
      <c r="A71" s="171"/>
      <c r="B71" s="185"/>
      <c r="C71" s="185"/>
      <c r="D71" s="242"/>
      <c r="E71" s="243"/>
    </row>
    <row r="72" spans="1:5" ht="25.5" x14ac:dyDescent="0.2">
      <c r="A72" s="204" t="s">
        <v>835</v>
      </c>
      <c r="B72" s="240"/>
      <c r="C72" s="240"/>
      <c r="D72" s="238"/>
      <c r="E72" s="239"/>
    </row>
    <row r="73" spans="1:5" ht="140.25" x14ac:dyDescent="0.2">
      <c r="A73" s="169" t="s">
        <v>836</v>
      </c>
      <c r="B73" s="240" t="s">
        <v>302</v>
      </c>
      <c r="C73" s="240">
        <v>6</v>
      </c>
      <c r="D73" s="238"/>
      <c r="E73" s="239">
        <f t="shared" ref="E73:E80" si="2">C73*D73</f>
        <v>0</v>
      </c>
    </row>
    <row r="74" spans="1:5" ht="51" x14ac:dyDescent="0.2">
      <c r="A74" s="169" t="s">
        <v>837</v>
      </c>
      <c r="B74" s="240" t="s">
        <v>302</v>
      </c>
      <c r="C74" s="240">
        <v>1</v>
      </c>
      <c r="D74" s="238"/>
      <c r="E74" s="239">
        <f t="shared" si="2"/>
        <v>0</v>
      </c>
    </row>
    <row r="75" spans="1:5" ht="153" x14ac:dyDescent="0.2">
      <c r="A75" s="169" t="s">
        <v>838</v>
      </c>
      <c r="B75" s="240" t="s">
        <v>231</v>
      </c>
      <c r="C75" s="240">
        <v>12</v>
      </c>
      <c r="D75" s="238"/>
      <c r="E75" s="239">
        <f t="shared" si="2"/>
        <v>0</v>
      </c>
    </row>
    <row r="76" spans="1:5" ht="89.25" x14ac:dyDescent="0.2">
      <c r="A76" s="169" t="s">
        <v>839</v>
      </c>
      <c r="B76" s="240" t="s">
        <v>78</v>
      </c>
      <c r="C76" s="240">
        <v>1</v>
      </c>
      <c r="D76" s="238"/>
      <c r="E76" s="239">
        <f t="shared" si="2"/>
        <v>0</v>
      </c>
    </row>
    <row r="77" spans="1:5" ht="140.25" x14ac:dyDescent="0.2">
      <c r="A77" s="169" t="s">
        <v>840</v>
      </c>
      <c r="B77" s="240" t="s">
        <v>252</v>
      </c>
      <c r="C77" s="240">
        <v>1</v>
      </c>
      <c r="D77" s="238"/>
      <c r="E77" s="239">
        <f t="shared" si="2"/>
        <v>0</v>
      </c>
    </row>
    <row r="78" spans="1:5" ht="51" x14ac:dyDescent="0.2">
      <c r="A78" s="169" t="s">
        <v>841</v>
      </c>
      <c r="B78" s="240" t="s">
        <v>252</v>
      </c>
      <c r="C78" s="240">
        <v>2</v>
      </c>
      <c r="D78" s="238"/>
      <c r="E78" s="239">
        <f t="shared" si="2"/>
        <v>0</v>
      </c>
    </row>
    <row r="79" spans="1:5" ht="89.25" x14ac:dyDescent="0.2">
      <c r="A79" s="169" t="s">
        <v>842</v>
      </c>
      <c r="B79" s="240" t="s">
        <v>231</v>
      </c>
      <c r="C79" s="240">
        <v>12</v>
      </c>
      <c r="D79" s="238"/>
      <c r="E79" s="239">
        <f t="shared" si="2"/>
        <v>0</v>
      </c>
    </row>
    <row r="80" spans="1:5" ht="63.75" x14ac:dyDescent="0.2">
      <c r="A80" s="169" t="s">
        <v>843</v>
      </c>
      <c r="B80" s="240" t="s">
        <v>78</v>
      </c>
      <c r="C80" s="240">
        <v>1</v>
      </c>
      <c r="D80" s="238"/>
      <c r="E80" s="239">
        <f t="shared" si="2"/>
        <v>0</v>
      </c>
    </row>
    <row r="81" spans="1:5" ht="25.5" x14ac:dyDescent="0.2">
      <c r="A81" s="171" t="s">
        <v>310</v>
      </c>
      <c r="B81" s="240"/>
      <c r="C81" s="240"/>
      <c r="D81" s="238"/>
      <c r="E81" s="241">
        <f>SUM(E73:E80)</f>
        <v>0</v>
      </c>
    </row>
    <row r="82" spans="1:5" x14ac:dyDescent="0.2">
      <c r="A82" s="169"/>
      <c r="B82" s="240"/>
      <c r="C82" s="240"/>
      <c r="D82" s="238"/>
      <c r="E82" s="239"/>
    </row>
    <row r="83" spans="1:5" ht="25.5" x14ac:dyDescent="0.2">
      <c r="A83" s="204" t="s">
        <v>844</v>
      </c>
      <c r="B83" s="240"/>
      <c r="C83" s="240"/>
      <c r="D83" s="238"/>
      <c r="E83" s="239"/>
    </row>
    <row r="84" spans="1:5" ht="153" x14ac:dyDescent="0.2">
      <c r="A84" s="169" t="s">
        <v>845</v>
      </c>
      <c r="B84" s="240"/>
      <c r="C84" s="240"/>
      <c r="D84" s="238"/>
      <c r="E84" s="239"/>
    </row>
    <row r="85" spans="1:5" x14ac:dyDescent="0.2">
      <c r="A85" s="169" t="s">
        <v>846</v>
      </c>
      <c r="B85" s="240" t="s">
        <v>231</v>
      </c>
      <c r="C85" s="240">
        <v>54</v>
      </c>
      <c r="D85" s="238"/>
      <c r="E85" s="239">
        <f>C85*D85</f>
        <v>0</v>
      </c>
    </row>
    <row r="86" spans="1:5" x14ac:dyDescent="0.2">
      <c r="A86" s="169" t="s">
        <v>847</v>
      </c>
      <c r="B86" s="240" t="s">
        <v>231</v>
      </c>
      <c r="C86" s="240">
        <v>13</v>
      </c>
      <c r="D86" s="238"/>
      <c r="E86" s="239">
        <f t="shared" ref="E86:E101" si="3">C86*D86</f>
        <v>0</v>
      </c>
    </row>
    <row r="87" spans="1:5" x14ac:dyDescent="0.2">
      <c r="A87" s="169" t="s">
        <v>848</v>
      </c>
      <c r="B87" s="240" t="s">
        <v>231</v>
      </c>
      <c r="C87" s="240">
        <v>50</v>
      </c>
      <c r="D87" s="238"/>
      <c r="E87" s="239">
        <f t="shared" si="3"/>
        <v>0</v>
      </c>
    </row>
    <row r="88" spans="1:5" x14ac:dyDescent="0.2">
      <c r="A88" s="169" t="s">
        <v>849</v>
      </c>
      <c r="B88" s="240" t="s">
        <v>231</v>
      </c>
      <c r="C88" s="240">
        <v>14</v>
      </c>
      <c r="D88" s="238"/>
      <c r="E88" s="239">
        <f t="shared" si="3"/>
        <v>0</v>
      </c>
    </row>
    <row r="89" spans="1:5" x14ac:dyDescent="0.2">
      <c r="A89" s="169" t="s">
        <v>850</v>
      </c>
      <c r="B89" s="240" t="s">
        <v>231</v>
      </c>
      <c r="C89" s="240">
        <v>21</v>
      </c>
      <c r="D89" s="238"/>
      <c r="E89" s="239">
        <f t="shared" si="3"/>
        <v>0</v>
      </c>
    </row>
    <row r="90" spans="1:5" ht="114.75" x14ac:dyDescent="0.2">
      <c r="A90" s="169" t="s">
        <v>851</v>
      </c>
      <c r="B90" s="240" t="s">
        <v>231</v>
      </c>
      <c r="C90" s="240">
        <v>8</v>
      </c>
      <c r="D90" s="238"/>
      <c r="E90" s="239">
        <f t="shared" si="3"/>
        <v>0</v>
      </c>
    </row>
    <row r="91" spans="1:5" ht="89.25" x14ac:dyDescent="0.2">
      <c r="A91" s="169" t="s">
        <v>852</v>
      </c>
      <c r="B91" s="240" t="s">
        <v>78</v>
      </c>
      <c r="C91" s="240">
        <v>1</v>
      </c>
      <c r="D91" s="238"/>
      <c r="E91" s="239">
        <f t="shared" si="3"/>
        <v>0</v>
      </c>
    </row>
    <row r="92" spans="1:5" ht="38.25" x14ac:dyDescent="0.2">
      <c r="A92" s="169" t="s">
        <v>853</v>
      </c>
      <c r="B92" s="240" t="s">
        <v>252</v>
      </c>
      <c r="C92" s="240">
        <v>1</v>
      </c>
      <c r="D92" s="238"/>
      <c r="E92" s="239">
        <f t="shared" si="3"/>
        <v>0</v>
      </c>
    </row>
    <row r="93" spans="1:5" ht="63.75" x14ac:dyDescent="0.2">
      <c r="A93" s="169" t="s">
        <v>854</v>
      </c>
      <c r="B93" s="240" t="s">
        <v>252</v>
      </c>
      <c r="C93" s="240">
        <v>4</v>
      </c>
      <c r="D93" s="238"/>
      <c r="E93" s="239">
        <f t="shared" si="3"/>
        <v>0</v>
      </c>
    </row>
    <row r="94" spans="1:5" ht="102" x14ac:dyDescent="0.2">
      <c r="A94" s="169" t="s">
        <v>855</v>
      </c>
      <c r="B94" s="240"/>
      <c r="C94" s="240"/>
      <c r="D94" s="238"/>
      <c r="E94" s="239"/>
    </row>
    <row r="95" spans="1:5" ht="25.5" x14ac:dyDescent="0.2">
      <c r="A95" s="169" t="s">
        <v>856</v>
      </c>
      <c r="B95" s="240" t="s">
        <v>252</v>
      </c>
      <c r="C95" s="240">
        <v>8</v>
      </c>
      <c r="D95" s="238"/>
      <c r="E95" s="239">
        <f t="shared" si="3"/>
        <v>0</v>
      </c>
    </row>
    <row r="96" spans="1:5" ht="25.5" x14ac:dyDescent="0.2">
      <c r="A96" s="169" t="s">
        <v>857</v>
      </c>
      <c r="B96" s="240" t="s">
        <v>252</v>
      </c>
      <c r="C96" s="240">
        <v>1</v>
      </c>
      <c r="D96" s="238"/>
      <c r="E96" s="239">
        <f t="shared" si="3"/>
        <v>0</v>
      </c>
    </row>
    <row r="97" spans="1:5" ht="114.75" x14ac:dyDescent="0.2">
      <c r="A97" s="169" t="s">
        <v>858</v>
      </c>
      <c r="B97" s="240" t="s">
        <v>252</v>
      </c>
      <c r="C97" s="240">
        <v>3</v>
      </c>
      <c r="D97" s="238"/>
      <c r="E97" s="239">
        <f t="shared" si="3"/>
        <v>0</v>
      </c>
    </row>
    <row r="98" spans="1:5" ht="63.75" x14ac:dyDescent="0.2">
      <c r="A98" s="169" t="s">
        <v>859</v>
      </c>
      <c r="B98" s="240" t="s">
        <v>252</v>
      </c>
      <c r="C98" s="240">
        <v>4</v>
      </c>
      <c r="D98" s="238"/>
      <c r="E98" s="239">
        <f t="shared" si="3"/>
        <v>0</v>
      </c>
    </row>
    <row r="99" spans="1:5" ht="114.75" x14ac:dyDescent="0.2">
      <c r="A99" s="169" t="s">
        <v>860</v>
      </c>
      <c r="B99" s="240" t="s">
        <v>252</v>
      </c>
      <c r="C99" s="240">
        <v>1</v>
      </c>
      <c r="D99" s="238"/>
      <c r="E99" s="239">
        <f t="shared" si="3"/>
        <v>0</v>
      </c>
    </row>
    <row r="100" spans="1:5" ht="25.5" x14ac:dyDescent="0.2">
      <c r="A100" s="169" t="s">
        <v>861</v>
      </c>
      <c r="B100" s="240" t="s">
        <v>78</v>
      </c>
      <c r="C100" s="240">
        <v>12</v>
      </c>
      <c r="D100" s="238"/>
      <c r="E100" s="239">
        <f t="shared" si="3"/>
        <v>0</v>
      </c>
    </row>
    <row r="101" spans="1:5" ht="51" x14ac:dyDescent="0.2">
      <c r="A101" s="169" t="s">
        <v>862</v>
      </c>
      <c r="B101" s="240" t="s">
        <v>78</v>
      </c>
      <c r="C101" s="240">
        <v>1</v>
      </c>
      <c r="D101" s="238"/>
      <c r="E101" s="239">
        <f t="shared" si="3"/>
        <v>0</v>
      </c>
    </row>
    <row r="102" spans="1:5" ht="25.5" x14ac:dyDescent="0.2">
      <c r="A102" s="171" t="s">
        <v>405</v>
      </c>
      <c r="B102" s="240"/>
      <c r="C102" s="240"/>
      <c r="D102" s="238"/>
      <c r="E102" s="241">
        <f>SUM(E85:E101)</f>
        <v>0</v>
      </c>
    </row>
    <row r="103" spans="1:5" x14ac:dyDescent="0.2">
      <c r="A103" s="169"/>
      <c r="B103" s="240"/>
      <c r="C103" s="240"/>
      <c r="D103" s="238"/>
      <c r="E103" s="239"/>
    </row>
    <row r="104" spans="1:5" x14ac:dyDescent="0.2">
      <c r="A104" s="204" t="s">
        <v>863</v>
      </c>
      <c r="B104" s="240"/>
      <c r="C104" s="240"/>
      <c r="D104" s="238"/>
      <c r="E104" s="239"/>
    </row>
    <row r="105" spans="1:5" ht="102" x14ac:dyDescent="0.2">
      <c r="A105" s="169" t="s">
        <v>329</v>
      </c>
      <c r="B105" s="240"/>
      <c r="C105" s="240"/>
      <c r="D105" s="238"/>
      <c r="E105" s="239"/>
    </row>
    <row r="106" spans="1:5" ht="216.75" x14ac:dyDescent="0.2">
      <c r="A106" s="169" t="s">
        <v>864</v>
      </c>
      <c r="B106" s="244"/>
      <c r="C106" s="240"/>
      <c r="D106" s="238"/>
      <c r="E106" s="239"/>
    </row>
    <row r="107" spans="1:5" ht="25.5" x14ac:dyDescent="0.2">
      <c r="A107" s="169" t="s">
        <v>865</v>
      </c>
      <c r="B107" s="244" t="s">
        <v>252</v>
      </c>
      <c r="C107" s="240">
        <v>4</v>
      </c>
      <c r="D107" s="238"/>
      <c r="E107" s="239">
        <f>C107*D107</f>
        <v>0</v>
      </c>
    </row>
    <row r="108" spans="1:5" ht="25.5" x14ac:dyDescent="0.2">
      <c r="A108" s="169" t="s">
        <v>866</v>
      </c>
      <c r="B108" s="244" t="s">
        <v>252</v>
      </c>
      <c r="C108" s="240">
        <v>8</v>
      </c>
      <c r="D108" s="238"/>
      <c r="E108" s="239">
        <f>C108*D108</f>
        <v>0</v>
      </c>
    </row>
    <row r="109" spans="1:5" ht="357" x14ac:dyDescent="0.2">
      <c r="A109" s="169" t="s">
        <v>867</v>
      </c>
      <c r="B109" s="240" t="s">
        <v>252</v>
      </c>
      <c r="C109" s="240">
        <v>12</v>
      </c>
      <c r="D109" s="238"/>
      <c r="E109" s="239">
        <f>C109*D109</f>
        <v>0</v>
      </c>
    </row>
    <row r="110" spans="1:5" ht="267.75" x14ac:dyDescent="0.2">
      <c r="A110" s="169" t="s">
        <v>868</v>
      </c>
      <c r="B110" s="240" t="s">
        <v>252</v>
      </c>
      <c r="C110" s="240">
        <v>2</v>
      </c>
      <c r="D110" s="238"/>
      <c r="E110" s="239">
        <f>C110*D110</f>
        <v>0</v>
      </c>
    </row>
    <row r="111" spans="1:5" ht="191.25" x14ac:dyDescent="0.2">
      <c r="A111" s="169" t="s">
        <v>869</v>
      </c>
      <c r="B111" s="240" t="s">
        <v>252</v>
      </c>
      <c r="C111" s="240">
        <v>8</v>
      </c>
      <c r="D111" s="238"/>
      <c r="E111" s="239">
        <f>C111*D111</f>
        <v>0</v>
      </c>
    </row>
    <row r="112" spans="1:5" ht="76.5" x14ac:dyDescent="0.2">
      <c r="A112" s="169" t="s">
        <v>870</v>
      </c>
      <c r="B112" s="240" t="s">
        <v>78</v>
      </c>
      <c r="C112" s="240">
        <v>3</v>
      </c>
      <c r="D112" s="238"/>
      <c r="E112" s="239">
        <f t="shared" ref="E112:E113" si="4">C112*D112</f>
        <v>0</v>
      </c>
    </row>
    <row r="113" spans="1:5" ht="38.25" x14ac:dyDescent="0.2">
      <c r="A113" s="169" t="s">
        <v>871</v>
      </c>
      <c r="B113" s="240" t="s">
        <v>78</v>
      </c>
      <c r="C113" s="240">
        <v>12</v>
      </c>
      <c r="D113" s="238"/>
      <c r="E113" s="239">
        <f t="shared" si="4"/>
        <v>0</v>
      </c>
    </row>
    <row r="114" spans="1:5" x14ac:dyDescent="0.2">
      <c r="A114" s="171" t="s">
        <v>339</v>
      </c>
      <c r="B114" s="240"/>
      <c r="C114" s="240"/>
      <c r="D114" s="238"/>
      <c r="E114" s="241">
        <f>SUM(E106:E113)</f>
        <v>0</v>
      </c>
    </row>
    <row r="115" spans="1:5" x14ac:dyDescent="0.2">
      <c r="A115" s="169"/>
      <c r="B115" s="240"/>
      <c r="C115" s="240"/>
      <c r="D115" s="238"/>
      <c r="E115" s="239"/>
    </row>
    <row r="116" spans="1:5" ht="25.5" x14ac:dyDescent="0.2">
      <c r="A116" s="204" t="s">
        <v>872</v>
      </c>
      <c r="B116" s="240"/>
      <c r="C116" s="240"/>
      <c r="D116" s="238"/>
      <c r="E116" s="239"/>
    </row>
    <row r="117" spans="1:5" ht="51" x14ac:dyDescent="0.2">
      <c r="A117" s="169" t="s">
        <v>873</v>
      </c>
      <c r="B117" s="240"/>
      <c r="C117" s="240"/>
      <c r="D117" s="238"/>
      <c r="E117" s="239"/>
    </row>
    <row r="118" spans="1:5" x14ac:dyDescent="0.2">
      <c r="A118" s="169" t="s">
        <v>874</v>
      </c>
      <c r="B118" s="244" t="s">
        <v>231</v>
      </c>
      <c r="C118" s="240">
        <v>60</v>
      </c>
      <c r="D118" s="238"/>
      <c r="E118" s="239">
        <f>C118*D118</f>
        <v>0</v>
      </c>
    </row>
    <row r="119" spans="1:5" x14ac:dyDescent="0.2">
      <c r="A119" s="169" t="s">
        <v>875</v>
      </c>
      <c r="B119" s="244" t="s">
        <v>231</v>
      </c>
      <c r="C119" s="240">
        <v>47</v>
      </c>
      <c r="D119" s="238"/>
      <c r="E119" s="239">
        <f>C119*D119</f>
        <v>0</v>
      </c>
    </row>
    <row r="120" spans="1:5" ht="51" x14ac:dyDescent="0.2">
      <c r="A120" s="169" t="s">
        <v>876</v>
      </c>
      <c r="B120" s="240"/>
      <c r="C120" s="240"/>
      <c r="D120" s="238"/>
      <c r="E120" s="239"/>
    </row>
    <row r="121" spans="1:5" x14ac:dyDescent="0.2">
      <c r="A121" s="169" t="s">
        <v>877</v>
      </c>
      <c r="B121" s="244" t="s">
        <v>231</v>
      </c>
      <c r="C121" s="240">
        <v>43</v>
      </c>
      <c r="D121" s="238"/>
      <c r="E121" s="239">
        <f>C121*D121</f>
        <v>0</v>
      </c>
    </row>
    <row r="122" spans="1:5" x14ac:dyDescent="0.2">
      <c r="A122" s="169" t="s">
        <v>878</v>
      </c>
      <c r="B122" s="244" t="s">
        <v>231</v>
      </c>
      <c r="C122" s="240">
        <v>47</v>
      </c>
      <c r="D122" s="238"/>
      <c r="E122" s="239">
        <f t="shared" ref="E122:E123" si="5">C122*D122</f>
        <v>0</v>
      </c>
    </row>
    <row r="123" spans="1:5" ht="38.25" x14ac:dyDescent="0.2">
      <c r="A123" s="169" t="s">
        <v>879</v>
      </c>
      <c r="B123" s="244" t="s">
        <v>78</v>
      </c>
      <c r="C123" s="240">
        <v>1</v>
      </c>
      <c r="D123" s="238"/>
      <c r="E123" s="239">
        <f t="shared" si="5"/>
        <v>0</v>
      </c>
    </row>
    <row r="124" spans="1:5" ht="25.5" x14ac:dyDescent="0.2">
      <c r="A124" s="171" t="s">
        <v>348</v>
      </c>
      <c r="B124" s="240"/>
      <c r="C124" s="240"/>
      <c r="D124" s="238"/>
      <c r="E124" s="241">
        <f>SUM(E118:E123)</f>
        <v>0</v>
      </c>
    </row>
    <row r="127" spans="1:5" s="162" customFormat="1" ht="31.5" customHeight="1" x14ac:dyDescent="0.2">
      <c r="A127" s="211" t="s">
        <v>464</v>
      </c>
      <c r="B127" s="212"/>
      <c r="C127" s="212"/>
      <c r="D127" s="213"/>
      <c r="E127" s="213"/>
    </row>
    <row r="128" spans="1:5" s="246" customFormat="1" ht="25.5" x14ac:dyDescent="0.2">
      <c r="A128" s="171" t="s">
        <v>465</v>
      </c>
      <c r="B128" s="244"/>
      <c r="C128" s="244"/>
      <c r="D128" s="245"/>
      <c r="E128" s="241">
        <f>E70</f>
        <v>0</v>
      </c>
    </row>
    <row r="129" spans="1:5" s="162" customFormat="1" ht="26.25" customHeight="1" x14ac:dyDescent="0.2">
      <c r="A129" s="169" t="s">
        <v>880</v>
      </c>
      <c r="B129" s="167"/>
      <c r="C129" s="166"/>
      <c r="D129" s="165"/>
      <c r="E129" s="164">
        <f>E81</f>
        <v>0</v>
      </c>
    </row>
    <row r="130" spans="1:5" s="162" customFormat="1" ht="30.75" customHeight="1" x14ac:dyDescent="0.2">
      <c r="A130" s="169" t="s">
        <v>881</v>
      </c>
      <c r="B130" s="167"/>
      <c r="C130" s="166"/>
      <c r="D130" s="165"/>
      <c r="E130" s="164">
        <f>E102</f>
        <v>0</v>
      </c>
    </row>
    <row r="131" spans="1:5" s="162" customFormat="1" ht="24" customHeight="1" x14ac:dyDescent="0.2">
      <c r="A131" s="169" t="s">
        <v>882</v>
      </c>
      <c r="B131" s="170"/>
      <c r="C131" s="170"/>
      <c r="D131" s="165"/>
      <c r="E131" s="164">
        <f>E114</f>
        <v>0</v>
      </c>
    </row>
    <row r="132" spans="1:5" s="246" customFormat="1" ht="28.5" customHeight="1" x14ac:dyDescent="0.2">
      <c r="A132" s="171" t="s">
        <v>883</v>
      </c>
      <c r="B132" s="244"/>
      <c r="C132" s="244"/>
      <c r="D132" s="245"/>
      <c r="E132" s="241">
        <f>E124</f>
        <v>0</v>
      </c>
    </row>
    <row r="133" spans="1:5" s="162" customFormat="1" ht="45.75" customHeight="1" x14ac:dyDescent="0.2">
      <c r="A133" s="168" t="s">
        <v>884</v>
      </c>
      <c r="B133" s="167"/>
      <c r="C133" s="166"/>
      <c r="D133" s="165"/>
      <c r="E133" s="164">
        <f>SUM(E128:E132)</f>
        <v>0</v>
      </c>
    </row>
  </sheetData>
  <sheetProtection algorithmName="SHA-512" hashValue="9TSCo+16zUL0eOOLqDMrUo1u7oEqUBVN760oBVNlg4/GDn+LpSywqGAGEvcDsIYigKzuAAmh3YYYm5hzi9HJLg==" saltValue="YFa1IfR3lSkeY9uqtnEG+w==" spinCount="100000" sheet="1" objects="1" scenarios="1"/>
  <pageMargins left="0.23622047244094491" right="0.23622047244094491" top="0.74803149606299213" bottom="0.74803149606299213" header="0.31496062992125984" footer="0.31496062992125984"/>
  <pageSetup paperSize="9" fitToWidth="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1B08C-DA01-4D7B-B050-F1AFF66F49D7}">
  <dimension ref="A1:E111"/>
  <sheetViews>
    <sheetView view="pageLayout" zoomScaleNormal="100" workbookViewId="0">
      <selection activeCell="B14" sqref="B14"/>
    </sheetView>
  </sheetViews>
  <sheetFormatPr defaultColWidth="9.33203125" defaultRowHeight="12.75" x14ac:dyDescent="0.2"/>
  <cols>
    <col min="1" max="1" width="40.5" style="233" customWidth="1"/>
    <col min="2" max="2" width="16.1640625" style="233" customWidth="1"/>
    <col min="3" max="3" width="14" style="233" customWidth="1"/>
    <col min="4" max="5" width="14" style="234" customWidth="1"/>
    <col min="6" max="16384" width="9.33203125" style="234"/>
  </cols>
  <sheetData>
    <row r="1" spans="1:5" ht="17.100000000000001" customHeight="1" x14ac:dyDescent="0.2">
      <c r="A1" s="195"/>
    </row>
    <row r="2" spans="1:5" ht="17.100000000000001" customHeight="1" x14ac:dyDescent="0.2">
      <c r="A2" s="194"/>
    </row>
    <row r="3" spans="1:5" ht="15.75" customHeight="1" x14ac:dyDescent="0.2">
      <c r="A3" s="175"/>
      <c r="B3" s="235"/>
      <c r="C3" s="235"/>
      <c r="D3" s="236"/>
      <c r="E3" s="236"/>
    </row>
    <row r="4" spans="1:5" ht="17.100000000000001" customHeight="1" x14ac:dyDescent="0.2">
      <c r="A4" s="193" t="s">
        <v>765</v>
      </c>
    </row>
    <row r="5" spans="1:5" ht="17.100000000000001" customHeight="1" x14ac:dyDescent="0.2">
      <c r="A5" s="193" t="s">
        <v>758</v>
      </c>
    </row>
    <row r="6" spans="1:5" ht="17.100000000000001" customHeight="1" x14ac:dyDescent="0.2">
      <c r="A6" s="192" t="s">
        <v>757</v>
      </c>
    </row>
    <row r="7" spans="1:5" ht="17.100000000000001" customHeight="1" x14ac:dyDescent="0.2">
      <c r="A7" s="192" t="s">
        <v>756</v>
      </c>
    </row>
    <row r="8" spans="1:5" ht="17.100000000000001" customHeight="1" x14ac:dyDescent="0.2">
      <c r="A8" s="192" t="s">
        <v>755</v>
      </c>
    </row>
    <row r="11" spans="1:5" ht="38.25" x14ac:dyDescent="0.2">
      <c r="A11" s="189" t="s">
        <v>885</v>
      </c>
      <c r="B11" s="189" t="s">
        <v>136</v>
      </c>
      <c r="C11" s="190" t="s">
        <v>223</v>
      </c>
      <c r="D11" s="202" t="s">
        <v>224</v>
      </c>
      <c r="E11" s="203" t="s">
        <v>225</v>
      </c>
    </row>
    <row r="12" spans="1:5" x14ac:dyDescent="0.2">
      <c r="A12" s="204" t="s">
        <v>349</v>
      </c>
      <c r="B12" s="183"/>
      <c r="C12" s="183"/>
      <c r="D12" s="247"/>
      <c r="E12" s="248"/>
    </row>
    <row r="13" spans="1:5" ht="409.5" x14ac:dyDescent="0.2">
      <c r="A13" s="169" t="s">
        <v>886</v>
      </c>
      <c r="B13" s="178"/>
      <c r="C13" s="244"/>
      <c r="D13" s="245"/>
      <c r="E13" s="248"/>
    </row>
    <row r="14" spans="1:5" ht="267.75" x14ac:dyDescent="0.2">
      <c r="A14" s="169" t="s">
        <v>887</v>
      </c>
      <c r="B14" s="249" t="s">
        <v>78</v>
      </c>
      <c r="C14" s="177">
        <v>1</v>
      </c>
      <c r="D14" s="245"/>
      <c r="E14" s="248">
        <f t="shared" ref="E14:E77" si="0">C14*D14</f>
        <v>0</v>
      </c>
    </row>
    <row r="15" spans="1:5" ht="114.75" x14ac:dyDescent="0.2">
      <c r="A15" s="169" t="s">
        <v>368</v>
      </c>
      <c r="B15" s="185"/>
      <c r="C15" s="177"/>
      <c r="D15" s="245"/>
      <c r="E15" s="248"/>
    </row>
    <row r="16" spans="1:5" ht="216.75" x14ac:dyDescent="0.2">
      <c r="A16" s="169" t="s">
        <v>888</v>
      </c>
      <c r="B16" s="185" t="s">
        <v>78</v>
      </c>
      <c r="C16" s="244">
        <v>3</v>
      </c>
      <c r="D16" s="245"/>
      <c r="E16" s="248"/>
    </row>
    <row r="17" spans="1:5" ht="216.75" x14ac:dyDescent="0.2">
      <c r="A17" s="169" t="s">
        <v>889</v>
      </c>
      <c r="B17" s="185" t="s">
        <v>78</v>
      </c>
      <c r="C17" s="244">
        <v>6</v>
      </c>
      <c r="D17" s="245"/>
      <c r="E17" s="248">
        <f t="shared" ref="E17:E36" si="1">C17*D17</f>
        <v>0</v>
      </c>
    </row>
    <row r="18" spans="1:5" ht="191.25" x14ac:dyDescent="0.2">
      <c r="A18" s="169" t="s">
        <v>890</v>
      </c>
      <c r="B18" s="185" t="s">
        <v>78</v>
      </c>
      <c r="C18" s="244">
        <v>2</v>
      </c>
      <c r="D18" s="245"/>
      <c r="E18" s="248">
        <f t="shared" si="1"/>
        <v>0</v>
      </c>
    </row>
    <row r="19" spans="1:5" ht="76.5" x14ac:dyDescent="0.2">
      <c r="A19" s="169" t="s">
        <v>891</v>
      </c>
      <c r="B19" s="185"/>
      <c r="C19" s="244"/>
      <c r="D19" s="245"/>
      <c r="E19" s="248"/>
    </row>
    <row r="20" spans="1:5" x14ac:dyDescent="0.2">
      <c r="A20" s="169" t="s">
        <v>351</v>
      </c>
      <c r="B20" s="185" t="s">
        <v>350</v>
      </c>
      <c r="C20" s="244">
        <v>8</v>
      </c>
      <c r="D20" s="245"/>
      <c r="E20" s="248">
        <f t="shared" si="1"/>
        <v>0</v>
      </c>
    </row>
    <row r="21" spans="1:5" x14ac:dyDescent="0.2">
      <c r="A21" s="169" t="s">
        <v>352</v>
      </c>
      <c r="B21" s="185" t="s">
        <v>350</v>
      </c>
      <c r="C21" s="244">
        <v>1</v>
      </c>
      <c r="D21" s="245"/>
      <c r="E21" s="248">
        <f t="shared" si="1"/>
        <v>0</v>
      </c>
    </row>
    <row r="22" spans="1:5" x14ac:dyDescent="0.2">
      <c r="A22" s="169" t="s">
        <v>892</v>
      </c>
      <c r="B22" s="185" t="s">
        <v>350</v>
      </c>
      <c r="C22" s="244">
        <v>1</v>
      </c>
      <c r="D22" s="245"/>
      <c r="E22" s="248">
        <f t="shared" si="1"/>
        <v>0</v>
      </c>
    </row>
    <row r="23" spans="1:5" ht="216.75" x14ac:dyDescent="0.2">
      <c r="A23" s="169" t="s">
        <v>893</v>
      </c>
      <c r="B23" s="185" t="s">
        <v>350</v>
      </c>
      <c r="C23" s="244">
        <v>11</v>
      </c>
      <c r="D23" s="245"/>
      <c r="E23" s="248">
        <f t="shared" si="1"/>
        <v>0</v>
      </c>
    </row>
    <row r="24" spans="1:5" ht="369.75" x14ac:dyDescent="0.2">
      <c r="A24" s="169" t="s">
        <v>894</v>
      </c>
      <c r="B24" s="185" t="s">
        <v>78</v>
      </c>
      <c r="C24" s="244">
        <v>1</v>
      </c>
      <c r="D24" s="245"/>
      <c r="E24" s="248">
        <f t="shared" si="1"/>
        <v>0</v>
      </c>
    </row>
    <row r="25" spans="1:5" ht="178.5" x14ac:dyDescent="0.2">
      <c r="A25" s="169" t="s">
        <v>895</v>
      </c>
      <c r="B25" s="185"/>
      <c r="C25" s="244"/>
      <c r="D25" s="245"/>
      <c r="E25" s="248"/>
    </row>
    <row r="26" spans="1:5" x14ac:dyDescent="0.2">
      <c r="A26" s="169" t="s">
        <v>353</v>
      </c>
      <c r="B26" s="185" t="s">
        <v>354</v>
      </c>
      <c r="C26" s="244">
        <v>60</v>
      </c>
      <c r="D26" s="245"/>
      <c r="E26" s="248">
        <f t="shared" si="1"/>
        <v>0</v>
      </c>
    </row>
    <row r="27" spans="1:5" x14ac:dyDescent="0.2">
      <c r="A27" s="169" t="s">
        <v>355</v>
      </c>
      <c r="B27" s="185" t="s">
        <v>354</v>
      </c>
      <c r="C27" s="244">
        <v>40</v>
      </c>
      <c r="D27" s="245"/>
      <c r="E27" s="248">
        <f t="shared" si="1"/>
        <v>0</v>
      </c>
    </row>
    <row r="28" spans="1:5" x14ac:dyDescent="0.2">
      <c r="A28" s="169" t="s">
        <v>356</v>
      </c>
      <c r="B28" s="185" t="s">
        <v>354</v>
      </c>
      <c r="C28" s="244">
        <v>60</v>
      </c>
      <c r="D28" s="245"/>
      <c r="E28" s="248">
        <f t="shared" si="1"/>
        <v>0</v>
      </c>
    </row>
    <row r="29" spans="1:5" x14ac:dyDescent="0.2">
      <c r="A29" s="169" t="s">
        <v>357</v>
      </c>
      <c r="B29" s="185" t="s">
        <v>354</v>
      </c>
      <c r="C29" s="244">
        <v>36</v>
      </c>
      <c r="D29" s="245"/>
      <c r="E29" s="248">
        <f t="shared" si="1"/>
        <v>0</v>
      </c>
    </row>
    <row r="30" spans="1:5" x14ac:dyDescent="0.2">
      <c r="A30" s="169" t="s">
        <v>358</v>
      </c>
      <c r="B30" s="185" t="s">
        <v>354</v>
      </c>
      <c r="C30" s="244">
        <v>0</v>
      </c>
      <c r="D30" s="245"/>
      <c r="E30" s="248">
        <f t="shared" si="1"/>
        <v>0</v>
      </c>
    </row>
    <row r="31" spans="1:5" x14ac:dyDescent="0.2">
      <c r="A31" s="169" t="s">
        <v>359</v>
      </c>
      <c r="B31" s="185" t="s">
        <v>354</v>
      </c>
      <c r="C31" s="244">
        <v>8</v>
      </c>
      <c r="D31" s="245"/>
      <c r="E31" s="248">
        <f t="shared" si="1"/>
        <v>0</v>
      </c>
    </row>
    <row r="32" spans="1:5" x14ac:dyDescent="0.2">
      <c r="A32" s="183" t="s">
        <v>896</v>
      </c>
      <c r="B32" s="178" t="s">
        <v>354</v>
      </c>
      <c r="C32" s="177">
        <v>6</v>
      </c>
      <c r="D32" s="245"/>
      <c r="E32" s="248">
        <f t="shared" si="1"/>
        <v>0</v>
      </c>
    </row>
    <row r="33" spans="1:5" ht="102" x14ac:dyDescent="0.2">
      <c r="A33" s="183" t="s">
        <v>897</v>
      </c>
      <c r="B33" s="178"/>
      <c r="C33" s="177"/>
      <c r="D33" s="245"/>
      <c r="E33" s="248"/>
    </row>
    <row r="34" spans="1:5" x14ac:dyDescent="0.2">
      <c r="A34" s="183" t="s">
        <v>360</v>
      </c>
      <c r="B34" s="178" t="s">
        <v>354</v>
      </c>
      <c r="C34" s="177">
        <v>8</v>
      </c>
      <c r="D34" s="245"/>
      <c r="E34" s="248">
        <f t="shared" ref="E34:E35" si="2">C34*D34</f>
        <v>0</v>
      </c>
    </row>
    <row r="35" spans="1:5" x14ac:dyDescent="0.2">
      <c r="A35" s="183" t="s">
        <v>898</v>
      </c>
      <c r="B35" s="178" t="s">
        <v>354</v>
      </c>
      <c r="C35" s="177">
        <v>6</v>
      </c>
      <c r="D35" s="245"/>
      <c r="E35" s="248">
        <f t="shared" si="2"/>
        <v>0</v>
      </c>
    </row>
    <row r="36" spans="1:5" ht="51" x14ac:dyDescent="0.2">
      <c r="A36" s="169" t="s">
        <v>899</v>
      </c>
      <c r="B36" s="185" t="s">
        <v>252</v>
      </c>
      <c r="C36" s="244">
        <v>11</v>
      </c>
      <c r="D36" s="245"/>
      <c r="E36" s="248">
        <f t="shared" si="1"/>
        <v>0</v>
      </c>
    </row>
    <row r="37" spans="1:5" ht="63.75" x14ac:dyDescent="0.2">
      <c r="A37" s="183" t="s">
        <v>900</v>
      </c>
      <c r="B37" s="185" t="s">
        <v>363</v>
      </c>
      <c r="C37" s="177">
        <v>105</v>
      </c>
      <c r="D37" s="245"/>
      <c r="E37" s="248">
        <f t="shared" si="0"/>
        <v>0</v>
      </c>
    </row>
    <row r="38" spans="1:5" ht="178.5" x14ac:dyDescent="0.2">
      <c r="A38" s="183" t="s">
        <v>901</v>
      </c>
      <c r="B38" s="185" t="s">
        <v>78</v>
      </c>
      <c r="C38" s="244">
        <v>1</v>
      </c>
      <c r="D38" s="245"/>
      <c r="E38" s="248">
        <f t="shared" si="0"/>
        <v>0</v>
      </c>
    </row>
    <row r="39" spans="1:5" ht="38.25" x14ac:dyDescent="0.2">
      <c r="A39" s="183" t="s">
        <v>902</v>
      </c>
      <c r="B39" s="185" t="s">
        <v>288</v>
      </c>
      <c r="C39" s="244">
        <v>2</v>
      </c>
      <c r="D39" s="245"/>
      <c r="E39" s="248">
        <f t="shared" si="0"/>
        <v>0</v>
      </c>
    </row>
    <row r="40" spans="1:5" ht="51" x14ac:dyDescent="0.2">
      <c r="A40" s="183" t="s">
        <v>903</v>
      </c>
      <c r="B40" s="185" t="s">
        <v>366</v>
      </c>
      <c r="C40" s="244">
        <v>140</v>
      </c>
      <c r="D40" s="245"/>
      <c r="E40" s="248">
        <f t="shared" si="0"/>
        <v>0</v>
      </c>
    </row>
    <row r="41" spans="1:5" ht="25.5" x14ac:dyDescent="0.2">
      <c r="A41" s="171" t="s">
        <v>904</v>
      </c>
      <c r="B41" s="185" t="s">
        <v>366</v>
      </c>
      <c r="C41" s="244">
        <v>10</v>
      </c>
      <c r="D41" s="245"/>
      <c r="E41" s="248">
        <f t="shared" si="0"/>
        <v>0</v>
      </c>
    </row>
    <row r="42" spans="1:5" ht="63.75" x14ac:dyDescent="0.2">
      <c r="A42" s="183" t="s">
        <v>369</v>
      </c>
      <c r="B42" s="185" t="s">
        <v>78</v>
      </c>
      <c r="C42" s="185">
        <v>1</v>
      </c>
      <c r="D42" s="242"/>
      <c r="E42" s="248">
        <f t="shared" si="0"/>
        <v>0</v>
      </c>
    </row>
    <row r="43" spans="1:5" ht="38.25" x14ac:dyDescent="0.2">
      <c r="A43" s="171" t="s">
        <v>905</v>
      </c>
      <c r="B43" s="185" t="s">
        <v>78</v>
      </c>
      <c r="C43" s="185">
        <v>1</v>
      </c>
      <c r="D43" s="242"/>
      <c r="E43" s="248">
        <f t="shared" si="0"/>
        <v>0</v>
      </c>
    </row>
    <row r="44" spans="1:5" ht="63.75" x14ac:dyDescent="0.2">
      <c r="A44" s="171" t="s">
        <v>370</v>
      </c>
      <c r="B44" s="185" t="s">
        <v>78</v>
      </c>
      <c r="C44" s="185">
        <v>1</v>
      </c>
      <c r="D44" s="242"/>
      <c r="E44" s="248">
        <f t="shared" si="0"/>
        <v>0</v>
      </c>
    </row>
    <row r="45" spans="1:5" ht="38.25" x14ac:dyDescent="0.2">
      <c r="A45" s="171" t="s">
        <v>906</v>
      </c>
      <c r="B45" s="185" t="s">
        <v>78</v>
      </c>
      <c r="C45" s="185">
        <v>1</v>
      </c>
      <c r="D45" s="242"/>
      <c r="E45" s="248">
        <f t="shared" si="0"/>
        <v>0</v>
      </c>
    </row>
    <row r="46" spans="1:5" ht="63.75" x14ac:dyDescent="0.2">
      <c r="A46" s="171" t="s">
        <v>371</v>
      </c>
      <c r="B46" s="185" t="s">
        <v>78</v>
      </c>
      <c r="C46" s="185">
        <v>1</v>
      </c>
      <c r="D46" s="242"/>
      <c r="E46" s="248">
        <f t="shared" si="0"/>
        <v>0</v>
      </c>
    </row>
    <row r="47" spans="1:5" ht="63.75" x14ac:dyDescent="0.2">
      <c r="A47" s="171" t="s">
        <v>372</v>
      </c>
      <c r="B47" s="185" t="s">
        <v>78</v>
      </c>
      <c r="C47" s="185">
        <v>1</v>
      </c>
      <c r="D47" s="242"/>
      <c r="E47" s="248">
        <f t="shared" si="0"/>
        <v>0</v>
      </c>
    </row>
    <row r="48" spans="1:5" ht="51" x14ac:dyDescent="0.2">
      <c r="A48" s="171" t="s">
        <v>907</v>
      </c>
      <c r="B48" s="185" t="s">
        <v>78</v>
      </c>
      <c r="C48" s="185">
        <v>1</v>
      </c>
      <c r="D48" s="242"/>
      <c r="E48" s="248">
        <f t="shared" si="0"/>
        <v>0</v>
      </c>
    </row>
    <row r="49" spans="1:5" ht="25.5" x14ac:dyDescent="0.2">
      <c r="A49" s="171" t="s">
        <v>908</v>
      </c>
      <c r="B49" s="185" t="s">
        <v>78</v>
      </c>
      <c r="C49" s="185">
        <v>1</v>
      </c>
      <c r="D49" s="242"/>
      <c r="E49" s="248">
        <f t="shared" si="0"/>
        <v>0</v>
      </c>
    </row>
    <row r="50" spans="1:5" ht="102" x14ac:dyDescent="0.2">
      <c r="A50" s="171" t="s">
        <v>909</v>
      </c>
      <c r="B50" s="185" t="s">
        <v>350</v>
      </c>
      <c r="C50" s="185">
        <v>1</v>
      </c>
      <c r="D50" s="242"/>
      <c r="E50" s="248">
        <f t="shared" si="0"/>
        <v>0</v>
      </c>
    </row>
    <row r="51" spans="1:5" x14ac:dyDescent="0.2">
      <c r="A51" s="171" t="s">
        <v>373</v>
      </c>
      <c r="B51" s="244"/>
      <c r="C51" s="244"/>
      <c r="D51" s="245"/>
      <c r="E51" s="241">
        <f>SUM(E13:E50)</f>
        <v>0</v>
      </c>
    </row>
    <row r="52" spans="1:5" x14ac:dyDescent="0.2">
      <c r="A52" s="171"/>
      <c r="B52" s="185"/>
      <c r="C52" s="185"/>
      <c r="D52" s="242"/>
      <c r="E52" s="248"/>
    </row>
    <row r="53" spans="1:5" x14ac:dyDescent="0.2">
      <c r="A53" s="204" t="s">
        <v>374</v>
      </c>
      <c r="B53" s="183"/>
      <c r="C53" s="183"/>
      <c r="D53" s="247"/>
      <c r="E53" s="248"/>
    </row>
    <row r="54" spans="1:5" ht="357" x14ac:dyDescent="0.2">
      <c r="A54" s="171" t="s">
        <v>375</v>
      </c>
      <c r="B54" s="185"/>
      <c r="C54" s="185"/>
      <c r="D54" s="242"/>
      <c r="E54" s="248"/>
    </row>
    <row r="55" spans="1:5" ht="242.25" x14ac:dyDescent="0.2">
      <c r="A55" s="171" t="s">
        <v>376</v>
      </c>
      <c r="B55" s="185" t="s">
        <v>78</v>
      </c>
      <c r="C55" s="185">
        <v>1</v>
      </c>
      <c r="D55" s="242"/>
      <c r="E55" s="248">
        <f t="shared" si="0"/>
        <v>0</v>
      </c>
    </row>
    <row r="56" spans="1:5" ht="280.5" x14ac:dyDescent="0.2">
      <c r="A56" s="171" t="s">
        <v>378</v>
      </c>
      <c r="B56" s="185"/>
      <c r="C56" s="185"/>
      <c r="D56" s="242"/>
      <c r="E56" s="248"/>
    </row>
    <row r="57" spans="1:5" ht="408" x14ac:dyDescent="0.2">
      <c r="A57" s="171" t="s">
        <v>377</v>
      </c>
      <c r="B57" s="185"/>
      <c r="C57" s="185"/>
      <c r="D57" s="242"/>
      <c r="E57" s="248"/>
    </row>
    <row r="58" spans="1:5" ht="140.25" x14ac:dyDescent="0.2">
      <c r="A58" s="171" t="s">
        <v>379</v>
      </c>
      <c r="B58" s="185" t="s">
        <v>78</v>
      </c>
      <c r="C58" s="185">
        <v>1</v>
      </c>
      <c r="D58" s="242"/>
      <c r="E58" s="248">
        <f t="shared" si="0"/>
        <v>0</v>
      </c>
    </row>
    <row r="59" spans="1:5" ht="89.25" x14ac:dyDescent="0.2">
      <c r="A59" s="171" t="s">
        <v>380</v>
      </c>
      <c r="B59" s="185"/>
      <c r="C59" s="185"/>
      <c r="D59" s="242"/>
      <c r="E59" s="248"/>
    </row>
    <row r="60" spans="1:5" x14ac:dyDescent="0.2">
      <c r="A60" s="171" t="s">
        <v>353</v>
      </c>
      <c r="B60" s="185" t="s">
        <v>354</v>
      </c>
      <c r="C60" s="185">
        <v>12</v>
      </c>
      <c r="D60" s="242"/>
      <c r="E60" s="248">
        <f t="shared" si="0"/>
        <v>0</v>
      </c>
    </row>
    <row r="61" spans="1:5" x14ac:dyDescent="0.2">
      <c r="A61" s="171" t="s">
        <v>357</v>
      </c>
      <c r="B61" s="185" t="s">
        <v>354</v>
      </c>
      <c r="C61" s="185">
        <v>12</v>
      </c>
      <c r="D61" s="242"/>
      <c r="E61" s="248">
        <f t="shared" si="0"/>
        <v>0</v>
      </c>
    </row>
    <row r="62" spans="1:5" ht="51" x14ac:dyDescent="0.2">
      <c r="A62" s="171" t="s">
        <v>383</v>
      </c>
      <c r="B62" s="185" t="s">
        <v>364</v>
      </c>
      <c r="C62" s="185">
        <v>2</v>
      </c>
      <c r="D62" s="242"/>
      <c r="E62" s="248">
        <f t="shared" si="0"/>
        <v>0</v>
      </c>
    </row>
    <row r="63" spans="1:5" ht="38.25" x14ac:dyDescent="0.2">
      <c r="A63" s="171" t="s">
        <v>384</v>
      </c>
      <c r="B63" s="185" t="s">
        <v>350</v>
      </c>
      <c r="C63" s="185">
        <v>1</v>
      </c>
      <c r="D63" s="242"/>
      <c r="E63" s="248">
        <f t="shared" si="0"/>
        <v>0</v>
      </c>
    </row>
    <row r="64" spans="1:5" ht="25.5" x14ac:dyDescent="0.2">
      <c r="A64" s="171" t="s">
        <v>910</v>
      </c>
      <c r="B64" s="185" t="s">
        <v>382</v>
      </c>
      <c r="C64" s="185">
        <v>9</v>
      </c>
      <c r="D64" s="242"/>
      <c r="E64" s="248">
        <f t="shared" si="0"/>
        <v>0</v>
      </c>
    </row>
    <row r="65" spans="1:5" ht="38.25" x14ac:dyDescent="0.2">
      <c r="A65" s="171" t="s">
        <v>386</v>
      </c>
      <c r="B65" s="185" t="s">
        <v>361</v>
      </c>
      <c r="C65" s="185">
        <v>2</v>
      </c>
      <c r="D65" s="242"/>
      <c r="E65" s="248">
        <f t="shared" si="0"/>
        <v>0</v>
      </c>
    </row>
    <row r="66" spans="1:5" ht="51" x14ac:dyDescent="0.2">
      <c r="A66" s="171" t="s">
        <v>387</v>
      </c>
      <c r="B66" s="185" t="s">
        <v>361</v>
      </c>
      <c r="C66" s="185">
        <v>1</v>
      </c>
      <c r="D66" s="242"/>
      <c r="E66" s="248">
        <f t="shared" si="0"/>
        <v>0</v>
      </c>
    </row>
    <row r="67" spans="1:5" ht="89.25" x14ac:dyDescent="0.2">
      <c r="A67" s="171" t="s">
        <v>388</v>
      </c>
      <c r="B67" s="185" t="s">
        <v>361</v>
      </c>
      <c r="C67" s="185">
        <v>2</v>
      </c>
      <c r="D67" s="242"/>
      <c r="E67" s="248">
        <f t="shared" si="0"/>
        <v>0</v>
      </c>
    </row>
    <row r="68" spans="1:5" ht="51" x14ac:dyDescent="0.2">
      <c r="A68" s="171" t="s">
        <v>911</v>
      </c>
      <c r="B68" s="185" t="s">
        <v>363</v>
      </c>
      <c r="C68" s="185">
        <v>30</v>
      </c>
      <c r="D68" s="242"/>
      <c r="E68" s="248">
        <f t="shared" si="0"/>
        <v>0</v>
      </c>
    </row>
    <row r="69" spans="1:5" ht="89.25" x14ac:dyDescent="0.2">
      <c r="A69" s="171" t="s">
        <v>389</v>
      </c>
      <c r="B69" s="185" t="s">
        <v>363</v>
      </c>
      <c r="C69" s="185">
        <v>32</v>
      </c>
      <c r="D69" s="242"/>
      <c r="E69" s="248">
        <f t="shared" si="0"/>
        <v>0</v>
      </c>
    </row>
    <row r="70" spans="1:5" ht="38.25" x14ac:dyDescent="0.2">
      <c r="A70" s="171" t="s">
        <v>390</v>
      </c>
      <c r="B70" s="185" t="s">
        <v>252</v>
      </c>
      <c r="C70" s="185">
        <v>1</v>
      </c>
      <c r="D70" s="242"/>
      <c r="E70" s="248">
        <f t="shared" si="0"/>
        <v>0</v>
      </c>
    </row>
    <row r="71" spans="1:5" ht="51" x14ac:dyDescent="0.2">
      <c r="A71" s="171" t="s">
        <v>391</v>
      </c>
      <c r="B71" s="185" t="s">
        <v>361</v>
      </c>
      <c r="C71" s="185">
        <v>1</v>
      </c>
      <c r="D71" s="242"/>
      <c r="E71" s="248">
        <f t="shared" si="0"/>
        <v>0</v>
      </c>
    </row>
    <row r="72" spans="1:5" ht="63.75" x14ac:dyDescent="0.2">
      <c r="A72" s="171" t="s">
        <v>369</v>
      </c>
      <c r="B72" s="185" t="s">
        <v>78</v>
      </c>
      <c r="C72" s="185">
        <v>1</v>
      </c>
      <c r="D72" s="242"/>
      <c r="E72" s="248">
        <f t="shared" si="0"/>
        <v>0</v>
      </c>
    </row>
    <row r="73" spans="1:5" ht="38.25" x14ac:dyDescent="0.2">
      <c r="A73" s="171" t="s">
        <v>392</v>
      </c>
      <c r="B73" s="185" t="s">
        <v>78</v>
      </c>
      <c r="C73" s="185">
        <v>1</v>
      </c>
      <c r="D73" s="242"/>
      <c r="E73" s="248">
        <f t="shared" si="0"/>
        <v>0</v>
      </c>
    </row>
    <row r="74" spans="1:5" ht="63.75" x14ac:dyDescent="0.2">
      <c r="A74" s="171" t="s">
        <v>370</v>
      </c>
      <c r="B74" s="185" t="s">
        <v>78</v>
      </c>
      <c r="C74" s="185">
        <v>1</v>
      </c>
      <c r="D74" s="242"/>
      <c r="E74" s="248">
        <f t="shared" si="0"/>
        <v>0</v>
      </c>
    </row>
    <row r="75" spans="1:5" ht="51" x14ac:dyDescent="0.2">
      <c r="A75" s="171" t="s">
        <v>393</v>
      </c>
      <c r="B75" s="185" t="s">
        <v>78</v>
      </c>
      <c r="C75" s="185">
        <v>1</v>
      </c>
      <c r="D75" s="242"/>
      <c r="E75" s="248">
        <f t="shared" si="0"/>
        <v>0</v>
      </c>
    </row>
    <row r="76" spans="1:5" ht="63.75" x14ac:dyDescent="0.2">
      <c r="A76" s="171" t="s">
        <v>371</v>
      </c>
      <c r="B76" s="185" t="s">
        <v>78</v>
      </c>
      <c r="C76" s="185">
        <v>1</v>
      </c>
      <c r="D76" s="242"/>
      <c r="E76" s="248">
        <f t="shared" si="0"/>
        <v>0</v>
      </c>
    </row>
    <row r="77" spans="1:5" ht="63.75" x14ac:dyDescent="0.2">
      <c r="A77" s="171" t="s">
        <v>372</v>
      </c>
      <c r="B77" s="185" t="s">
        <v>78</v>
      </c>
      <c r="C77" s="185">
        <v>1</v>
      </c>
      <c r="D77" s="242"/>
      <c r="E77" s="248">
        <f t="shared" si="0"/>
        <v>0</v>
      </c>
    </row>
    <row r="78" spans="1:5" ht="51" x14ac:dyDescent="0.2">
      <c r="A78" s="171" t="s">
        <v>394</v>
      </c>
      <c r="B78" s="185" t="s">
        <v>78</v>
      </c>
      <c r="C78" s="185">
        <v>1</v>
      </c>
      <c r="D78" s="242"/>
      <c r="E78" s="248">
        <f t="shared" ref="E78:E103" si="3">C78*D78</f>
        <v>0</v>
      </c>
    </row>
    <row r="79" spans="1:5" ht="51" x14ac:dyDescent="0.2">
      <c r="A79" s="171" t="s">
        <v>395</v>
      </c>
      <c r="B79" s="185" t="s">
        <v>78</v>
      </c>
      <c r="C79" s="185">
        <v>1</v>
      </c>
      <c r="D79" s="242"/>
      <c r="E79" s="248">
        <f t="shared" si="3"/>
        <v>0</v>
      </c>
    </row>
    <row r="80" spans="1:5" ht="25.5" x14ac:dyDescent="0.2">
      <c r="A80" s="171" t="s">
        <v>396</v>
      </c>
      <c r="B80" s="185" t="s">
        <v>78</v>
      </c>
      <c r="C80" s="185">
        <v>1</v>
      </c>
      <c r="D80" s="242"/>
      <c r="E80" s="248">
        <f t="shared" si="3"/>
        <v>0</v>
      </c>
    </row>
    <row r="81" spans="1:5" ht="102" x14ac:dyDescent="0.2">
      <c r="A81" s="171" t="s">
        <v>433</v>
      </c>
      <c r="B81" s="185" t="s">
        <v>78</v>
      </c>
      <c r="C81" s="185">
        <v>1</v>
      </c>
      <c r="D81" s="242"/>
      <c r="E81" s="248">
        <f t="shared" si="3"/>
        <v>0</v>
      </c>
    </row>
    <row r="82" spans="1:5" x14ac:dyDescent="0.2">
      <c r="A82" s="171" t="s">
        <v>397</v>
      </c>
      <c r="B82" s="244"/>
      <c r="C82" s="244"/>
      <c r="D82" s="245"/>
      <c r="E82" s="241">
        <f>SUM(E54:E81)</f>
        <v>0</v>
      </c>
    </row>
    <row r="83" spans="1:5" x14ac:dyDescent="0.2">
      <c r="A83" s="171"/>
      <c r="B83" s="185"/>
      <c r="C83" s="185"/>
      <c r="D83" s="242"/>
      <c r="E83" s="248"/>
    </row>
    <row r="84" spans="1:5" x14ac:dyDescent="0.2">
      <c r="A84" s="204" t="s">
        <v>398</v>
      </c>
      <c r="B84" s="185"/>
      <c r="C84" s="185"/>
      <c r="D84" s="242"/>
      <c r="E84" s="248"/>
    </row>
    <row r="85" spans="1:5" ht="76.5" x14ac:dyDescent="0.2">
      <c r="A85" s="171" t="s">
        <v>912</v>
      </c>
      <c r="B85" s="185" t="s">
        <v>350</v>
      </c>
      <c r="C85" s="185">
        <v>1</v>
      </c>
      <c r="D85" s="242"/>
      <c r="E85" s="248">
        <f t="shared" si="3"/>
        <v>0</v>
      </c>
    </row>
    <row r="86" spans="1:5" ht="89.25" x14ac:dyDescent="0.2">
      <c r="A86" s="171" t="s">
        <v>913</v>
      </c>
      <c r="B86" s="185" t="s">
        <v>350</v>
      </c>
      <c r="C86" s="185">
        <v>1</v>
      </c>
      <c r="D86" s="242"/>
      <c r="E86" s="248">
        <f t="shared" si="3"/>
        <v>0</v>
      </c>
    </row>
    <row r="87" spans="1:5" ht="76.5" x14ac:dyDescent="0.2">
      <c r="A87" s="171" t="s">
        <v>914</v>
      </c>
      <c r="B87" s="185" t="s">
        <v>350</v>
      </c>
      <c r="C87" s="185">
        <v>1</v>
      </c>
      <c r="D87" s="242"/>
      <c r="E87" s="248">
        <f t="shared" si="3"/>
        <v>0</v>
      </c>
    </row>
    <row r="88" spans="1:5" ht="76.5" x14ac:dyDescent="0.2">
      <c r="A88" s="171" t="s">
        <v>915</v>
      </c>
      <c r="B88" s="185" t="s">
        <v>361</v>
      </c>
      <c r="C88" s="185">
        <v>8</v>
      </c>
      <c r="D88" s="242"/>
      <c r="E88" s="248">
        <f t="shared" si="3"/>
        <v>0</v>
      </c>
    </row>
    <row r="89" spans="1:5" ht="76.5" x14ac:dyDescent="0.2">
      <c r="A89" s="171" t="s">
        <v>916</v>
      </c>
      <c r="B89" s="185" t="s">
        <v>252</v>
      </c>
      <c r="C89" s="185">
        <v>7</v>
      </c>
      <c r="D89" s="242"/>
      <c r="E89" s="248">
        <f t="shared" si="3"/>
        <v>0</v>
      </c>
    </row>
    <row r="90" spans="1:5" ht="229.5" x14ac:dyDescent="0.2">
      <c r="A90" s="171" t="s">
        <v>917</v>
      </c>
      <c r="B90" s="185" t="s">
        <v>399</v>
      </c>
      <c r="C90" s="185">
        <v>65</v>
      </c>
      <c r="D90" s="242"/>
      <c r="E90" s="248">
        <f t="shared" si="3"/>
        <v>0</v>
      </c>
    </row>
    <row r="91" spans="1:5" ht="63.75" x14ac:dyDescent="0.2">
      <c r="A91" s="171" t="s">
        <v>918</v>
      </c>
      <c r="B91" s="185"/>
      <c r="C91" s="185"/>
      <c r="D91" s="242"/>
      <c r="E91" s="248"/>
    </row>
    <row r="92" spans="1:5" x14ac:dyDescent="0.2">
      <c r="A92" s="171" t="s">
        <v>400</v>
      </c>
      <c r="B92" s="185" t="s">
        <v>354</v>
      </c>
      <c r="C92" s="185">
        <v>24</v>
      </c>
      <c r="D92" s="242"/>
      <c r="E92" s="248">
        <f t="shared" si="3"/>
        <v>0</v>
      </c>
    </row>
    <row r="93" spans="1:5" x14ac:dyDescent="0.2">
      <c r="A93" s="171" t="s">
        <v>401</v>
      </c>
      <c r="B93" s="185" t="s">
        <v>354</v>
      </c>
      <c r="C93" s="185">
        <v>30</v>
      </c>
      <c r="D93" s="242"/>
      <c r="E93" s="248">
        <f t="shared" si="3"/>
        <v>0</v>
      </c>
    </row>
    <row r="94" spans="1:5" ht="51" x14ac:dyDescent="0.2">
      <c r="A94" s="171" t="s">
        <v>402</v>
      </c>
      <c r="B94" s="185"/>
      <c r="C94" s="185"/>
      <c r="D94" s="242"/>
      <c r="E94" s="248"/>
    </row>
    <row r="95" spans="1:5" ht="25.5" x14ac:dyDescent="0.2">
      <c r="A95" s="171" t="s">
        <v>919</v>
      </c>
      <c r="B95" s="185" t="s">
        <v>399</v>
      </c>
      <c r="C95" s="185">
        <v>2</v>
      </c>
      <c r="D95" s="242"/>
      <c r="E95" s="248">
        <f t="shared" si="3"/>
        <v>0</v>
      </c>
    </row>
    <row r="96" spans="1:5" ht="89.25" x14ac:dyDescent="0.2">
      <c r="A96" s="171" t="s">
        <v>920</v>
      </c>
      <c r="B96" s="185" t="s">
        <v>350</v>
      </c>
      <c r="C96" s="185">
        <v>1</v>
      </c>
      <c r="D96" s="242"/>
      <c r="E96" s="248">
        <f t="shared" si="3"/>
        <v>0</v>
      </c>
    </row>
    <row r="97" spans="1:5" ht="51" x14ac:dyDescent="0.2">
      <c r="A97" s="171" t="s">
        <v>921</v>
      </c>
      <c r="B97" s="185" t="s">
        <v>350</v>
      </c>
      <c r="C97" s="185">
        <v>1</v>
      </c>
      <c r="D97" s="242"/>
      <c r="E97" s="248">
        <f t="shared" si="3"/>
        <v>0</v>
      </c>
    </row>
    <row r="98" spans="1:5" ht="63.75" x14ac:dyDescent="0.2">
      <c r="A98" s="171" t="s">
        <v>922</v>
      </c>
      <c r="B98" s="185" t="s">
        <v>350</v>
      </c>
      <c r="C98" s="185">
        <v>1</v>
      </c>
      <c r="D98" s="242"/>
      <c r="E98" s="248">
        <f t="shared" si="3"/>
        <v>0</v>
      </c>
    </row>
    <row r="99" spans="1:5" ht="63.75" x14ac:dyDescent="0.2">
      <c r="A99" s="171" t="s">
        <v>923</v>
      </c>
      <c r="B99" s="185" t="s">
        <v>350</v>
      </c>
      <c r="C99" s="185">
        <v>1</v>
      </c>
      <c r="D99" s="242"/>
      <c r="E99" s="248">
        <f t="shared" si="3"/>
        <v>0</v>
      </c>
    </row>
    <row r="100" spans="1:5" ht="51" x14ac:dyDescent="0.2">
      <c r="A100" s="171" t="s">
        <v>924</v>
      </c>
      <c r="B100" s="185" t="s">
        <v>350</v>
      </c>
      <c r="C100" s="185">
        <v>1</v>
      </c>
      <c r="D100" s="242"/>
      <c r="E100" s="248">
        <f t="shared" si="3"/>
        <v>0</v>
      </c>
    </row>
    <row r="101" spans="1:5" ht="25.5" x14ac:dyDescent="0.2">
      <c r="A101" s="171" t="s">
        <v>925</v>
      </c>
      <c r="B101" s="185" t="s">
        <v>350</v>
      </c>
      <c r="C101" s="185">
        <v>1</v>
      </c>
      <c r="D101" s="242"/>
      <c r="E101" s="248">
        <f t="shared" si="3"/>
        <v>0</v>
      </c>
    </row>
    <row r="102" spans="1:5" ht="102" x14ac:dyDescent="0.2">
      <c r="A102" s="171" t="s">
        <v>926</v>
      </c>
      <c r="B102" s="185" t="s">
        <v>350</v>
      </c>
      <c r="C102" s="185">
        <v>1</v>
      </c>
      <c r="D102" s="242"/>
      <c r="E102" s="248">
        <f t="shared" si="3"/>
        <v>0</v>
      </c>
    </row>
    <row r="103" spans="1:5" x14ac:dyDescent="0.2">
      <c r="A103" s="171" t="s">
        <v>403</v>
      </c>
      <c r="B103" s="244"/>
      <c r="C103" s="244"/>
      <c r="D103" s="245"/>
      <c r="E103" s="241">
        <f>SUM(E85:E102)</f>
        <v>0</v>
      </c>
    </row>
    <row r="107" spans="1:5" s="162" customFormat="1" ht="31.5" customHeight="1" x14ac:dyDescent="0.2">
      <c r="A107" s="211" t="s">
        <v>472</v>
      </c>
      <c r="B107" s="212"/>
      <c r="C107" s="212"/>
      <c r="D107" s="213"/>
      <c r="E107" s="213"/>
    </row>
    <row r="108" spans="1:5" s="162" customFormat="1" ht="15.75" customHeight="1" x14ac:dyDescent="0.2">
      <c r="A108" s="171" t="s">
        <v>473</v>
      </c>
      <c r="B108" s="244"/>
      <c r="C108" s="244"/>
      <c r="D108" s="245"/>
      <c r="E108" s="241">
        <f>E51</f>
        <v>0</v>
      </c>
    </row>
    <row r="109" spans="1:5" s="162" customFormat="1" ht="15" customHeight="1" x14ac:dyDescent="0.2">
      <c r="A109" s="171" t="s">
        <v>474</v>
      </c>
      <c r="B109" s="244"/>
      <c r="C109" s="244"/>
      <c r="D109" s="245"/>
      <c r="E109" s="241">
        <f>E82</f>
        <v>0</v>
      </c>
    </row>
    <row r="110" spans="1:5" s="162" customFormat="1" ht="17.25" customHeight="1" x14ac:dyDescent="0.2">
      <c r="A110" s="171" t="s">
        <v>475</v>
      </c>
      <c r="B110" s="244"/>
      <c r="C110" s="244"/>
      <c r="D110" s="245"/>
      <c r="E110" s="241">
        <f>E103</f>
        <v>0</v>
      </c>
    </row>
    <row r="111" spans="1:5" s="162" customFormat="1" ht="31.5" customHeight="1" x14ac:dyDescent="0.2">
      <c r="A111" s="168" t="s">
        <v>927</v>
      </c>
      <c r="B111" s="167"/>
      <c r="C111" s="166"/>
      <c r="D111" s="165"/>
      <c r="E111" s="164">
        <f>SUM(E108:E110)</f>
        <v>0</v>
      </c>
    </row>
  </sheetData>
  <sheetProtection algorithmName="SHA-512" hashValue="3UYZ0mn1FD6fbh+B2HP7ncOe5lR/m6vSd2Zhhrixum+oEj22U7XgsW/4cLzO7sSpCnixMrB1CyY3AzRwdQ+7hw==" saltValue="MBeaAHHdD76Xa21NTKO7Aw==" spinCount="100000" sheet="1" objects="1" scenarios="1"/>
  <pageMargins left="0.23622047244094491" right="0.23622047244094491" top="0.74803149606299213" bottom="0.74803149606299213" header="0.31496062992125984" footer="0.31496062992125984"/>
  <pageSetup paperSize="9" fitToWidth="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6EF21-4C0C-4964-91EA-B2DE1A3E8EB9}">
  <dimension ref="A1:E116"/>
  <sheetViews>
    <sheetView view="pageLayout" topLeftCell="A76" zoomScaleNormal="100" workbookViewId="0">
      <selection activeCell="B14" sqref="B14"/>
    </sheetView>
  </sheetViews>
  <sheetFormatPr defaultColWidth="9.33203125" defaultRowHeight="12.75" x14ac:dyDescent="0.2"/>
  <cols>
    <col min="1" max="1" width="40.5" style="163" customWidth="1"/>
    <col min="2" max="2" width="16.1640625" style="163" customWidth="1"/>
    <col min="3" max="3" width="14" style="163" customWidth="1"/>
    <col min="4" max="5" width="14" style="162" customWidth="1"/>
    <col min="6" max="16384" width="9.33203125" style="162"/>
  </cols>
  <sheetData>
    <row r="1" spans="1:5" ht="17.100000000000001" customHeight="1" x14ac:dyDescent="0.2">
      <c r="A1" s="195"/>
    </row>
    <row r="2" spans="1:5" ht="17.100000000000001" customHeight="1" x14ac:dyDescent="0.2">
      <c r="A2" s="194"/>
    </row>
    <row r="3" spans="1:5" ht="15.75" customHeight="1" x14ac:dyDescent="0.2">
      <c r="A3" s="175"/>
      <c r="B3" s="173"/>
      <c r="C3" s="173"/>
      <c r="D3" s="172"/>
      <c r="E3" s="172"/>
    </row>
    <row r="4" spans="1:5" ht="17.100000000000001" customHeight="1" x14ac:dyDescent="0.2">
      <c r="A4" s="193" t="s">
        <v>765</v>
      </c>
    </row>
    <row r="5" spans="1:5" ht="17.100000000000001" customHeight="1" x14ac:dyDescent="0.2">
      <c r="A5" s="192" t="s">
        <v>754</v>
      </c>
    </row>
    <row r="6" spans="1:5" ht="17.100000000000001" customHeight="1" x14ac:dyDescent="0.2">
      <c r="A6" s="196" t="s">
        <v>753</v>
      </c>
    </row>
    <row r="7" spans="1:5" ht="17.100000000000001" customHeight="1" x14ac:dyDescent="0.2">
      <c r="A7" s="196" t="s">
        <v>752</v>
      </c>
    </row>
    <row r="8" spans="1:5" ht="17.100000000000001" customHeight="1" x14ac:dyDescent="0.2">
      <c r="A8" s="196" t="s">
        <v>751</v>
      </c>
    </row>
    <row r="11" spans="1:5" ht="38.25" x14ac:dyDescent="0.2">
      <c r="A11" s="189" t="s">
        <v>928</v>
      </c>
      <c r="B11" s="189" t="s">
        <v>136</v>
      </c>
      <c r="C11" s="190" t="s">
        <v>223</v>
      </c>
      <c r="D11" s="202" t="s">
        <v>224</v>
      </c>
      <c r="E11" s="203" t="s">
        <v>225</v>
      </c>
    </row>
    <row r="12" spans="1:5" ht="25.5" x14ac:dyDescent="0.2">
      <c r="A12" s="204" t="s">
        <v>753</v>
      </c>
      <c r="B12" s="183"/>
      <c r="C12" s="183"/>
      <c r="D12" s="247"/>
      <c r="E12" s="248"/>
    </row>
    <row r="13" spans="1:5" ht="216.75" x14ac:dyDescent="0.2">
      <c r="A13" s="169" t="s">
        <v>929</v>
      </c>
      <c r="B13" s="249" t="s">
        <v>78</v>
      </c>
      <c r="C13" s="244">
        <v>1</v>
      </c>
      <c r="D13" s="245"/>
      <c r="E13" s="248">
        <f t="shared" ref="E13:E24" si="0">C13*D13</f>
        <v>0</v>
      </c>
    </row>
    <row r="14" spans="1:5" ht="102" x14ac:dyDescent="0.2">
      <c r="A14" s="169" t="s">
        <v>930</v>
      </c>
      <c r="B14" s="249" t="s">
        <v>78</v>
      </c>
      <c r="C14" s="177">
        <v>1</v>
      </c>
      <c r="D14" s="245"/>
      <c r="E14" s="248">
        <f t="shared" si="0"/>
        <v>0</v>
      </c>
    </row>
    <row r="15" spans="1:5" ht="102" x14ac:dyDescent="0.2">
      <c r="A15" s="169" t="s">
        <v>931</v>
      </c>
      <c r="B15" s="249" t="s">
        <v>78</v>
      </c>
      <c r="C15" s="177">
        <v>2</v>
      </c>
      <c r="D15" s="245"/>
      <c r="E15" s="248">
        <f t="shared" si="0"/>
        <v>0</v>
      </c>
    </row>
    <row r="16" spans="1:5" ht="102" x14ac:dyDescent="0.2">
      <c r="A16" s="169" t="s">
        <v>932</v>
      </c>
      <c r="B16" s="185" t="s">
        <v>78</v>
      </c>
      <c r="C16" s="244">
        <v>1</v>
      </c>
      <c r="D16" s="245"/>
      <c r="E16" s="248">
        <f t="shared" si="0"/>
        <v>0</v>
      </c>
    </row>
    <row r="17" spans="1:5" ht="102" x14ac:dyDescent="0.2">
      <c r="A17" s="169" t="s">
        <v>933</v>
      </c>
      <c r="B17" s="185" t="s">
        <v>934</v>
      </c>
      <c r="C17" s="244">
        <v>2</v>
      </c>
      <c r="D17" s="245"/>
      <c r="E17" s="248">
        <f t="shared" si="0"/>
        <v>0</v>
      </c>
    </row>
    <row r="18" spans="1:5" ht="89.25" x14ac:dyDescent="0.2">
      <c r="A18" s="169" t="s">
        <v>935</v>
      </c>
      <c r="B18" s="185" t="s">
        <v>934</v>
      </c>
      <c r="C18" s="244">
        <v>1</v>
      </c>
      <c r="D18" s="245"/>
      <c r="E18" s="248">
        <f t="shared" si="0"/>
        <v>0</v>
      </c>
    </row>
    <row r="19" spans="1:5" ht="114.75" x14ac:dyDescent="0.2">
      <c r="A19" s="169" t="s">
        <v>936</v>
      </c>
      <c r="B19" s="185" t="s">
        <v>934</v>
      </c>
      <c r="C19" s="244">
        <v>1</v>
      </c>
      <c r="D19" s="245"/>
      <c r="E19" s="248">
        <f t="shared" si="0"/>
        <v>0</v>
      </c>
    </row>
    <row r="20" spans="1:5" ht="191.25" x14ac:dyDescent="0.2">
      <c r="A20" s="169" t="s">
        <v>937</v>
      </c>
      <c r="B20" s="185" t="s">
        <v>934</v>
      </c>
      <c r="C20" s="244">
        <v>1</v>
      </c>
      <c r="D20" s="245"/>
      <c r="E20" s="248">
        <f t="shared" si="0"/>
        <v>0</v>
      </c>
    </row>
    <row r="21" spans="1:5" ht="165.75" x14ac:dyDescent="0.2">
      <c r="A21" s="169" t="s">
        <v>938</v>
      </c>
      <c r="B21" s="185" t="s">
        <v>934</v>
      </c>
      <c r="C21" s="244">
        <v>2</v>
      </c>
      <c r="D21" s="245"/>
      <c r="E21" s="248">
        <f t="shared" si="0"/>
        <v>0</v>
      </c>
    </row>
    <row r="22" spans="1:5" ht="76.5" x14ac:dyDescent="0.2">
      <c r="A22" s="169" t="s">
        <v>939</v>
      </c>
      <c r="B22" s="185" t="s">
        <v>934</v>
      </c>
      <c r="C22" s="244">
        <v>2</v>
      </c>
      <c r="D22" s="245"/>
      <c r="E22" s="248">
        <f t="shared" si="0"/>
        <v>0</v>
      </c>
    </row>
    <row r="23" spans="1:5" ht="76.5" x14ac:dyDescent="0.2">
      <c r="A23" s="169" t="s">
        <v>940</v>
      </c>
      <c r="B23" s="185" t="s">
        <v>934</v>
      </c>
      <c r="C23" s="244">
        <v>2</v>
      </c>
      <c r="D23" s="245"/>
      <c r="E23" s="248">
        <f t="shared" si="0"/>
        <v>0</v>
      </c>
    </row>
    <row r="24" spans="1:5" ht="76.5" x14ac:dyDescent="0.2">
      <c r="A24" s="169" t="s">
        <v>941</v>
      </c>
      <c r="B24" s="185" t="s">
        <v>934</v>
      </c>
      <c r="C24" s="244">
        <v>1</v>
      </c>
      <c r="D24" s="245"/>
      <c r="E24" s="248">
        <f t="shared" si="0"/>
        <v>0</v>
      </c>
    </row>
    <row r="25" spans="1:5" ht="127.5" x14ac:dyDescent="0.2">
      <c r="A25" s="169" t="s">
        <v>942</v>
      </c>
      <c r="B25" s="185"/>
      <c r="C25" s="244"/>
      <c r="D25" s="245"/>
      <c r="E25" s="248"/>
    </row>
    <row r="26" spans="1:5" x14ac:dyDescent="0.2">
      <c r="A26" s="169" t="s">
        <v>943</v>
      </c>
      <c r="B26" s="185" t="s">
        <v>363</v>
      </c>
      <c r="C26" s="244">
        <v>6</v>
      </c>
      <c r="D26" s="245"/>
      <c r="E26" s="248">
        <f t="shared" ref="E26:E55" si="1">C26*D26</f>
        <v>0</v>
      </c>
    </row>
    <row r="27" spans="1:5" x14ac:dyDescent="0.2">
      <c r="A27" s="169" t="s">
        <v>944</v>
      </c>
      <c r="B27" s="185" t="s">
        <v>363</v>
      </c>
      <c r="C27" s="244">
        <v>6</v>
      </c>
      <c r="D27" s="245"/>
      <c r="E27" s="248">
        <f t="shared" si="1"/>
        <v>0</v>
      </c>
    </row>
    <row r="28" spans="1:5" x14ac:dyDescent="0.2">
      <c r="A28" s="169" t="s">
        <v>945</v>
      </c>
      <c r="B28" s="185" t="s">
        <v>363</v>
      </c>
      <c r="C28" s="244">
        <v>6</v>
      </c>
      <c r="D28" s="245"/>
      <c r="E28" s="248">
        <f t="shared" si="1"/>
        <v>0</v>
      </c>
    </row>
    <row r="29" spans="1:5" x14ac:dyDescent="0.2">
      <c r="A29" s="169" t="s">
        <v>946</v>
      </c>
      <c r="B29" s="185" t="s">
        <v>363</v>
      </c>
      <c r="C29" s="244">
        <v>6</v>
      </c>
      <c r="D29" s="245"/>
      <c r="E29" s="248">
        <f t="shared" si="1"/>
        <v>0</v>
      </c>
    </row>
    <row r="30" spans="1:5" ht="127.5" x14ac:dyDescent="0.2">
      <c r="A30" s="169" t="s">
        <v>947</v>
      </c>
      <c r="B30" s="185"/>
      <c r="C30" s="244"/>
      <c r="D30" s="245"/>
      <c r="E30" s="248"/>
    </row>
    <row r="31" spans="1:5" x14ac:dyDescent="0.2">
      <c r="A31" s="169" t="s">
        <v>948</v>
      </c>
      <c r="B31" s="185" t="s">
        <v>363</v>
      </c>
      <c r="C31" s="244">
        <v>6</v>
      </c>
      <c r="D31" s="245"/>
      <c r="E31" s="248">
        <f t="shared" si="1"/>
        <v>0</v>
      </c>
    </row>
    <row r="32" spans="1:5" x14ac:dyDescent="0.2">
      <c r="A32" s="169" t="s">
        <v>949</v>
      </c>
      <c r="B32" s="185" t="s">
        <v>363</v>
      </c>
      <c r="C32" s="244">
        <v>30</v>
      </c>
      <c r="D32" s="245"/>
      <c r="E32" s="248">
        <f t="shared" si="1"/>
        <v>0</v>
      </c>
    </row>
    <row r="33" spans="1:5" ht="89.25" x14ac:dyDescent="0.2">
      <c r="A33" s="169" t="s">
        <v>950</v>
      </c>
      <c r="B33" s="185"/>
      <c r="C33" s="244"/>
      <c r="D33" s="245"/>
      <c r="E33" s="248"/>
    </row>
    <row r="34" spans="1:5" ht="15" customHeight="1" x14ac:dyDescent="0.2">
      <c r="A34" s="169" t="s">
        <v>951</v>
      </c>
      <c r="B34" s="185" t="s">
        <v>934</v>
      </c>
      <c r="C34" s="244">
        <v>2</v>
      </c>
      <c r="D34" s="245"/>
      <c r="E34" s="248">
        <f t="shared" si="1"/>
        <v>0</v>
      </c>
    </row>
    <row r="35" spans="1:5" ht="13.5" customHeight="1" x14ac:dyDescent="0.2">
      <c r="A35" s="169" t="s">
        <v>952</v>
      </c>
      <c r="B35" s="185" t="s">
        <v>934</v>
      </c>
      <c r="C35" s="244">
        <v>2</v>
      </c>
      <c r="D35" s="245"/>
      <c r="E35" s="248">
        <f t="shared" si="1"/>
        <v>0</v>
      </c>
    </row>
    <row r="36" spans="1:5" ht="14.25" customHeight="1" x14ac:dyDescent="0.2">
      <c r="A36" s="169" t="s">
        <v>953</v>
      </c>
      <c r="B36" s="185" t="s">
        <v>934</v>
      </c>
      <c r="C36" s="244">
        <v>2</v>
      </c>
      <c r="D36" s="245"/>
      <c r="E36" s="248">
        <f t="shared" si="1"/>
        <v>0</v>
      </c>
    </row>
    <row r="37" spans="1:5" ht="12" customHeight="1" x14ac:dyDescent="0.2">
      <c r="A37" s="169" t="s">
        <v>954</v>
      </c>
      <c r="B37" s="185" t="s">
        <v>934</v>
      </c>
      <c r="C37" s="244">
        <v>2</v>
      </c>
      <c r="D37" s="245"/>
      <c r="E37" s="248">
        <f t="shared" si="1"/>
        <v>0</v>
      </c>
    </row>
    <row r="38" spans="1:5" ht="13.5" customHeight="1" x14ac:dyDescent="0.2">
      <c r="A38" s="169" t="s">
        <v>955</v>
      </c>
      <c r="B38" s="185" t="s">
        <v>934</v>
      </c>
      <c r="C38" s="244">
        <v>8</v>
      </c>
      <c r="D38" s="245"/>
      <c r="E38" s="248">
        <f t="shared" si="1"/>
        <v>0</v>
      </c>
    </row>
    <row r="39" spans="1:5" ht="38.25" x14ac:dyDescent="0.2">
      <c r="A39" s="169" t="s">
        <v>956</v>
      </c>
      <c r="B39" s="185" t="s">
        <v>361</v>
      </c>
      <c r="C39" s="244">
        <v>2</v>
      </c>
      <c r="D39" s="245"/>
      <c r="E39" s="248">
        <f t="shared" si="1"/>
        <v>0</v>
      </c>
    </row>
    <row r="40" spans="1:5" x14ac:dyDescent="0.2">
      <c r="A40" s="169" t="s">
        <v>957</v>
      </c>
      <c r="B40" s="185" t="s">
        <v>361</v>
      </c>
      <c r="C40" s="244">
        <v>1</v>
      </c>
      <c r="D40" s="245"/>
      <c r="E40" s="248">
        <f t="shared" si="1"/>
        <v>0</v>
      </c>
    </row>
    <row r="41" spans="1:5" ht="25.5" x14ac:dyDescent="0.2">
      <c r="A41" s="169" t="s">
        <v>958</v>
      </c>
      <c r="B41" s="185" t="s">
        <v>361</v>
      </c>
      <c r="C41" s="244">
        <v>1</v>
      </c>
      <c r="D41" s="245"/>
      <c r="E41" s="248">
        <f t="shared" si="1"/>
        <v>0</v>
      </c>
    </row>
    <row r="42" spans="1:5" ht="25.5" x14ac:dyDescent="0.2">
      <c r="A42" s="169" t="s">
        <v>959</v>
      </c>
      <c r="B42" s="185" t="s">
        <v>361</v>
      </c>
      <c r="C42" s="244">
        <v>1</v>
      </c>
      <c r="D42" s="245"/>
      <c r="E42" s="248">
        <f t="shared" si="1"/>
        <v>0</v>
      </c>
    </row>
    <row r="43" spans="1:5" ht="25.5" x14ac:dyDescent="0.2">
      <c r="A43" s="169" t="s">
        <v>960</v>
      </c>
      <c r="B43" s="185" t="s">
        <v>361</v>
      </c>
      <c r="C43" s="244">
        <v>2</v>
      </c>
      <c r="D43" s="245"/>
      <c r="E43" s="248">
        <f t="shared" si="1"/>
        <v>0</v>
      </c>
    </row>
    <row r="44" spans="1:5" ht="38.25" x14ac:dyDescent="0.2">
      <c r="A44" s="169" t="s">
        <v>961</v>
      </c>
      <c r="B44" s="185" t="s">
        <v>361</v>
      </c>
      <c r="C44" s="244">
        <v>1</v>
      </c>
      <c r="D44" s="245"/>
      <c r="E44" s="248">
        <f t="shared" si="1"/>
        <v>0</v>
      </c>
    </row>
    <row r="45" spans="1:5" ht="63.75" x14ac:dyDescent="0.2">
      <c r="A45" s="169" t="s">
        <v>962</v>
      </c>
      <c r="B45" s="185" t="s">
        <v>361</v>
      </c>
      <c r="C45" s="244">
        <v>1</v>
      </c>
      <c r="D45" s="245"/>
      <c r="E45" s="248">
        <f t="shared" si="1"/>
        <v>0</v>
      </c>
    </row>
    <row r="46" spans="1:5" x14ac:dyDescent="0.2">
      <c r="A46" s="169" t="s">
        <v>963</v>
      </c>
      <c r="B46" s="185" t="s">
        <v>934</v>
      </c>
      <c r="C46" s="244">
        <v>1</v>
      </c>
      <c r="D46" s="245"/>
      <c r="E46" s="248">
        <f t="shared" si="1"/>
        <v>0</v>
      </c>
    </row>
    <row r="47" spans="1:5" ht="25.5" x14ac:dyDescent="0.2">
      <c r="A47" s="169" t="s">
        <v>964</v>
      </c>
      <c r="B47" s="185" t="s">
        <v>934</v>
      </c>
      <c r="C47" s="244">
        <v>1</v>
      </c>
      <c r="D47" s="245"/>
      <c r="E47" s="248">
        <f t="shared" si="1"/>
        <v>0</v>
      </c>
    </row>
    <row r="48" spans="1:5" x14ac:dyDescent="0.2">
      <c r="A48" s="169" t="s">
        <v>965</v>
      </c>
      <c r="B48" s="185" t="s">
        <v>934</v>
      </c>
      <c r="C48" s="244">
        <v>1</v>
      </c>
      <c r="D48" s="245"/>
      <c r="E48" s="248">
        <f t="shared" si="1"/>
        <v>0</v>
      </c>
    </row>
    <row r="49" spans="1:5" x14ac:dyDescent="0.2">
      <c r="A49" s="169" t="s">
        <v>966</v>
      </c>
      <c r="B49" s="185" t="s">
        <v>934</v>
      </c>
      <c r="C49" s="244">
        <v>1</v>
      </c>
      <c r="D49" s="245"/>
      <c r="E49" s="248">
        <f t="shared" si="1"/>
        <v>0</v>
      </c>
    </row>
    <row r="50" spans="1:5" ht="25.5" x14ac:dyDescent="0.2">
      <c r="A50" s="169" t="s">
        <v>967</v>
      </c>
      <c r="B50" s="185" t="s">
        <v>934</v>
      </c>
      <c r="C50" s="244">
        <v>1</v>
      </c>
      <c r="D50" s="245"/>
      <c r="E50" s="248">
        <f t="shared" si="1"/>
        <v>0</v>
      </c>
    </row>
    <row r="51" spans="1:5" ht="38.25" x14ac:dyDescent="0.2">
      <c r="A51" s="169" t="s">
        <v>968</v>
      </c>
      <c r="B51" s="185" t="s">
        <v>934</v>
      </c>
      <c r="C51" s="244">
        <v>1</v>
      </c>
      <c r="D51" s="245"/>
      <c r="E51" s="248">
        <f t="shared" si="1"/>
        <v>0</v>
      </c>
    </row>
    <row r="52" spans="1:5" ht="25.5" x14ac:dyDescent="0.2">
      <c r="A52" s="169" t="s">
        <v>969</v>
      </c>
      <c r="B52" s="185" t="s">
        <v>934</v>
      </c>
      <c r="C52" s="244">
        <v>1</v>
      </c>
      <c r="D52" s="245"/>
      <c r="E52" s="248">
        <f t="shared" si="1"/>
        <v>0</v>
      </c>
    </row>
    <row r="53" spans="1:5" ht="25.5" x14ac:dyDescent="0.2">
      <c r="A53" s="169" t="s">
        <v>970</v>
      </c>
      <c r="B53" s="185" t="s">
        <v>934</v>
      </c>
      <c r="C53" s="244">
        <v>1</v>
      </c>
      <c r="D53" s="245"/>
      <c r="E53" s="248">
        <f t="shared" si="1"/>
        <v>0</v>
      </c>
    </row>
    <row r="54" spans="1:5" ht="25.5" x14ac:dyDescent="0.2">
      <c r="A54" s="169" t="s">
        <v>971</v>
      </c>
      <c r="B54" s="185" t="s">
        <v>934</v>
      </c>
      <c r="C54" s="244">
        <v>1</v>
      </c>
      <c r="D54" s="245"/>
      <c r="E54" s="248">
        <f t="shared" si="1"/>
        <v>0</v>
      </c>
    </row>
    <row r="55" spans="1:5" ht="25.5" x14ac:dyDescent="0.2">
      <c r="A55" s="169" t="s">
        <v>972</v>
      </c>
      <c r="B55" s="185" t="s">
        <v>934</v>
      </c>
      <c r="C55" s="244">
        <v>1</v>
      </c>
      <c r="D55" s="245"/>
      <c r="E55" s="248">
        <f t="shared" si="1"/>
        <v>0</v>
      </c>
    </row>
    <row r="56" spans="1:5" ht="25.5" x14ac:dyDescent="0.2">
      <c r="A56" s="171" t="s">
        <v>973</v>
      </c>
      <c r="B56" s="244"/>
      <c r="C56" s="244"/>
      <c r="D56" s="245"/>
      <c r="E56" s="241">
        <f>SUM(E13:E55)</f>
        <v>0</v>
      </c>
    </row>
    <row r="57" spans="1:5" x14ac:dyDescent="0.2">
      <c r="A57" s="171"/>
      <c r="B57" s="244"/>
      <c r="C57" s="244"/>
      <c r="D57" s="245"/>
      <c r="E57" s="241"/>
    </row>
    <row r="58" spans="1:5" ht="25.5" x14ac:dyDescent="0.2">
      <c r="A58" s="204" t="s">
        <v>974</v>
      </c>
      <c r="B58" s="183"/>
      <c r="C58" s="183"/>
      <c r="D58" s="247"/>
      <c r="E58" s="248"/>
    </row>
    <row r="59" spans="1:5" ht="102" x14ac:dyDescent="0.2">
      <c r="A59" s="171" t="s">
        <v>975</v>
      </c>
      <c r="B59" s="244" t="s">
        <v>934</v>
      </c>
      <c r="C59" s="244">
        <v>1</v>
      </c>
      <c r="D59" s="245"/>
      <c r="E59" s="241"/>
    </row>
    <row r="60" spans="1:5" ht="38.25" x14ac:dyDescent="0.2">
      <c r="A60" s="171" t="s">
        <v>976</v>
      </c>
      <c r="B60" s="244" t="s">
        <v>363</v>
      </c>
      <c r="C60" s="244">
        <v>5</v>
      </c>
      <c r="D60" s="245"/>
      <c r="E60" s="248">
        <f t="shared" ref="E60:E71" si="2">C60*D60</f>
        <v>0</v>
      </c>
    </row>
    <row r="61" spans="1:5" ht="38.25" x14ac:dyDescent="0.2">
      <c r="A61" s="171" t="s">
        <v>977</v>
      </c>
      <c r="B61" s="244" t="s">
        <v>363</v>
      </c>
      <c r="C61" s="244">
        <v>16</v>
      </c>
      <c r="D61" s="245"/>
      <c r="E61" s="248">
        <f t="shared" si="2"/>
        <v>0</v>
      </c>
    </row>
    <row r="62" spans="1:5" ht="25.5" x14ac:dyDescent="0.2">
      <c r="A62" s="171" t="s">
        <v>978</v>
      </c>
      <c r="B62" s="244" t="s">
        <v>934</v>
      </c>
      <c r="C62" s="244">
        <v>1</v>
      </c>
      <c r="D62" s="245"/>
      <c r="E62" s="248">
        <f t="shared" si="2"/>
        <v>0</v>
      </c>
    </row>
    <row r="63" spans="1:5" x14ac:dyDescent="0.2">
      <c r="A63" s="171" t="s">
        <v>979</v>
      </c>
      <c r="B63" s="244" t="s">
        <v>934</v>
      </c>
      <c r="C63" s="244">
        <v>1</v>
      </c>
      <c r="D63" s="245"/>
      <c r="E63" s="248">
        <f t="shared" si="2"/>
        <v>0</v>
      </c>
    </row>
    <row r="64" spans="1:5" ht="25.5" x14ac:dyDescent="0.2">
      <c r="A64" s="171" t="s">
        <v>980</v>
      </c>
      <c r="B64" s="244" t="s">
        <v>934</v>
      </c>
      <c r="C64" s="244">
        <v>1</v>
      </c>
      <c r="D64" s="245"/>
      <c r="E64" s="248">
        <f t="shared" si="2"/>
        <v>0</v>
      </c>
    </row>
    <row r="65" spans="1:5" ht="25.5" x14ac:dyDescent="0.2">
      <c r="A65" s="171" t="s">
        <v>981</v>
      </c>
      <c r="B65" s="244" t="s">
        <v>363</v>
      </c>
      <c r="C65" s="244">
        <v>6</v>
      </c>
      <c r="D65" s="245"/>
      <c r="E65" s="248">
        <f t="shared" si="2"/>
        <v>0</v>
      </c>
    </row>
    <row r="66" spans="1:5" ht="25.5" x14ac:dyDescent="0.2">
      <c r="A66" s="171" t="s">
        <v>982</v>
      </c>
      <c r="B66" s="244" t="s">
        <v>363</v>
      </c>
      <c r="C66" s="244">
        <v>12</v>
      </c>
      <c r="D66" s="245"/>
      <c r="E66" s="248">
        <f t="shared" si="2"/>
        <v>0</v>
      </c>
    </row>
    <row r="67" spans="1:5" ht="25.5" x14ac:dyDescent="0.2">
      <c r="A67" s="171" t="s">
        <v>983</v>
      </c>
      <c r="B67" s="244" t="s">
        <v>934</v>
      </c>
      <c r="C67" s="244">
        <v>1</v>
      </c>
      <c r="D67" s="245"/>
      <c r="E67" s="248">
        <f t="shared" si="2"/>
        <v>0</v>
      </c>
    </row>
    <row r="68" spans="1:5" x14ac:dyDescent="0.2">
      <c r="A68" s="171" t="s">
        <v>984</v>
      </c>
      <c r="B68" s="244" t="s">
        <v>934</v>
      </c>
      <c r="C68" s="244">
        <v>1</v>
      </c>
      <c r="D68" s="245"/>
      <c r="E68" s="248">
        <f t="shared" si="2"/>
        <v>0</v>
      </c>
    </row>
    <row r="69" spans="1:5" x14ac:dyDescent="0.2">
      <c r="A69" s="171" t="s">
        <v>985</v>
      </c>
      <c r="B69" s="244" t="s">
        <v>934</v>
      </c>
      <c r="C69" s="244">
        <v>1</v>
      </c>
      <c r="D69" s="245"/>
      <c r="E69" s="248">
        <f t="shared" si="2"/>
        <v>0</v>
      </c>
    </row>
    <row r="70" spans="1:5" x14ac:dyDescent="0.2">
      <c r="A70" s="171" t="s">
        <v>986</v>
      </c>
      <c r="B70" s="244" t="s">
        <v>934</v>
      </c>
      <c r="C70" s="244">
        <v>1</v>
      </c>
      <c r="D70" s="245"/>
      <c r="E70" s="248">
        <f t="shared" si="2"/>
        <v>0</v>
      </c>
    </row>
    <row r="71" spans="1:5" ht="25.5" x14ac:dyDescent="0.2">
      <c r="A71" s="171" t="s">
        <v>987</v>
      </c>
      <c r="B71" s="244" t="s">
        <v>934</v>
      </c>
      <c r="C71" s="244">
        <v>1</v>
      </c>
      <c r="D71" s="245"/>
      <c r="E71" s="248">
        <f t="shared" si="2"/>
        <v>0</v>
      </c>
    </row>
    <row r="72" spans="1:5" ht="25.5" x14ac:dyDescent="0.2">
      <c r="A72" s="171" t="s">
        <v>988</v>
      </c>
      <c r="B72" s="244"/>
      <c r="C72" s="244"/>
      <c r="D72" s="245"/>
      <c r="E72" s="241">
        <f>SUM(E59:E71)</f>
        <v>0</v>
      </c>
    </row>
    <row r="73" spans="1:5" x14ac:dyDescent="0.2">
      <c r="A73" s="171"/>
      <c r="B73" s="244"/>
      <c r="C73" s="244"/>
      <c r="D73" s="245"/>
      <c r="E73" s="241"/>
    </row>
    <row r="74" spans="1:5" x14ac:dyDescent="0.2">
      <c r="A74" s="204" t="s">
        <v>989</v>
      </c>
      <c r="B74" s="183"/>
      <c r="C74" s="183"/>
      <c r="D74" s="247"/>
      <c r="E74" s="248"/>
    </row>
    <row r="75" spans="1:5" ht="191.25" x14ac:dyDescent="0.2">
      <c r="A75" s="171" t="s">
        <v>990</v>
      </c>
      <c r="B75" s="244" t="s">
        <v>361</v>
      </c>
      <c r="C75" s="244">
        <v>34</v>
      </c>
      <c r="D75" s="245"/>
      <c r="E75" s="248">
        <f t="shared" ref="E75:E95" si="3">C75*D75</f>
        <v>0</v>
      </c>
    </row>
    <row r="76" spans="1:5" ht="191.25" x14ac:dyDescent="0.2">
      <c r="A76" s="171" t="s">
        <v>991</v>
      </c>
      <c r="B76" s="244" t="s">
        <v>361</v>
      </c>
      <c r="C76" s="244">
        <v>3</v>
      </c>
      <c r="D76" s="245"/>
      <c r="E76" s="248">
        <f t="shared" si="3"/>
        <v>0</v>
      </c>
    </row>
    <row r="77" spans="1:5" ht="153" x14ac:dyDescent="0.2">
      <c r="A77" s="171" t="s">
        <v>992</v>
      </c>
      <c r="B77" s="244" t="s">
        <v>361</v>
      </c>
      <c r="C77" s="244">
        <v>35</v>
      </c>
      <c r="D77" s="245"/>
      <c r="E77" s="248">
        <f t="shared" si="3"/>
        <v>0</v>
      </c>
    </row>
    <row r="78" spans="1:5" ht="76.5" x14ac:dyDescent="0.2">
      <c r="A78" s="171" t="s">
        <v>993</v>
      </c>
      <c r="B78" s="244" t="s">
        <v>361</v>
      </c>
      <c r="C78" s="244">
        <v>37</v>
      </c>
      <c r="D78" s="245"/>
      <c r="E78" s="248">
        <f t="shared" si="3"/>
        <v>0</v>
      </c>
    </row>
    <row r="79" spans="1:5" ht="127.5" x14ac:dyDescent="0.2">
      <c r="A79" s="171" t="s">
        <v>994</v>
      </c>
      <c r="B79" s="244"/>
      <c r="C79" s="244"/>
      <c r="D79" s="245"/>
      <c r="E79" s="248"/>
    </row>
    <row r="80" spans="1:5" x14ac:dyDescent="0.2">
      <c r="A80" s="171" t="s">
        <v>995</v>
      </c>
      <c r="B80" s="244" t="s">
        <v>934</v>
      </c>
      <c r="C80" s="244">
        <v>2</v>
      </c>
      <c r="D80" s="245"/>
      <c r="E80" s="248">
        <f t="shared" si="3"/>
        <v>0</v>
      </c>
    </row>
    <row r="81" spans="1:5" x14ac:dyDescent="0.2">
      <c r="A81" s="171" t="s">
        <v>946</v>
      </c>
      <c r="B81" s="244" t="s">
        <v>934</v>
      </c>
      <c r="C81" s="244">
        <v>2</v>
      </c>
      <c r="D81" s="245"/>
      <c r="E81" s="248">
        <f t="shared" si="3"/>
        <v>0</v>
      </c>
    </row>
    <row r="82" spans="1:5" ht="102" x14ac:dyDescent="0.2">
      <c r="A82" s="171" t="s">
        <v>996</v>
      </c>
      <c r="B82" s="244"/>
      <c r="C82" s="244"/>
      <c r="D82" s="245"/>
      <c r="E82" s="248"/>
    </row>
    <row r="83" spans="1:5" x14ac:dyDescent="0.2">
      <c r="A83" s="171" t="s">
        <v>995</v>
      </c>
      <c r="B83" s="244" t="s">
        <v>934</v>
      </c>
      <c r="C83" s="244">
        <v>2</v>
      </c>
      <c r="D83" s="245"/>
      <c r="E83" s="248">
        <f t="shared" si="3"/>
        <v>0</v>
      </c>
    </row>
    <row r="84" spans="1:5" x14ac:dyDescent="0.2">
      <c r="A84" s="171" t="s">
        <v>946</v>
      </c>
      <c r="B84" s="244" t="s">
        <v>934</v>
      </c>
      <c r="C84" s="244">
        <v>2</v>
      </c>
      <c r="D84" s="245"/>
      <c r="E84" s="248">
        <f t="shared" si="3"/>
        <v>0</v>
      </c>
    </row>
    <row r="85" spans="1:5" ht="153" x14ac:dyDescent="0.2">
      <c r="A85" s="171" t="s">
        <v>997</v>
      </c>
      <c r="B85" s="244"/>
      <c r="C85" s="244"/>
      <c r="D85" s="245"/>
      <c r="E85" s="248"/>
    </row>
    <row r="86" spans="1:5" x14ac:dyDescent="0.2">
      <c r="A86" s="171" t="s">
        <v>995</v>
      </c>
      <c r="B86" s="244" t="s">
        <v>934</v>
      </c>
      <c r="C86" s="244">
        <v>2</v>
      </c>
      <c r="D86" s="245"/>
      <c r="E86" s="248">
        <f t="shared" si="3"/>
        <v>0</v>
      </c>
    </row>
    <row r="87" spans="1:5" x14ac:dyDescent="0.2">
      <c r="A87" s="171" t="s">
        <v>946</v>
      </c>
      <c r="B87" s="244" t="s">
        <v>934</v>
      </c>
      <c r="C87" s="244">
        <v>2</v>
      </c>
      <c r="D87" s="245"/>
      <c r="E87" s="248">
        <f t="shared" si="3"/>
        <v>0</v>
      </c>
    </row>
    <row r="88" spans="1:5" ht="63.75" x14ac:dyDescent="0.2">
      <c r="A88" s="171" t="s">
        <v>998</v>
      </c>
      <c r="B88" s="244" t="s">
        <v>934</v>
      </c>
      <c r="C88" s="244">
        <v>1</v>
      </c>
      <c r="D88" s="245"/>
      <c r="E88" s="248">
        <f t="shared" si="3"/>
        <v>0</v>
      </c>
    </row>
    <row r="89" spans="1:5" ht="51" x14ac:dyDescent="0.2">
      <c r="A89" s="171" t="s">
        <v>999</v>
      </c>
      <c r="B89" s="244" t="s">
        <v>934</v>
      </c>
      <c r="C89" s="244">
        <v>4</v>
      </c>
      <c r="D89" s="245"/>
      <c r="E89" s="248">
        <f t="shared" si="3"/>
        <v>0</v>
      </c>
    </row>
    <row r="90" spans="1:5" ht="140.25" x14ac:dyDescent="0.2">
      <c r="A90" s="171" t="s">
        <v>1000</v>
      </c>
      <c r="B90" s="244"/>
      <c r="C90" s="244"/>
      <c r="D90" s="245"/>
      <c r="E90" s="248"/>
    </row>
    <row r="91" spans="1:5" x14ac:dyDescent="0.2">
      <c r="A91" s="171" t="s">
        <v>945</v>
      </c>
      <c r="B91" s="244" t="s">
        <v>363</v>
      </c>
      <c r="C91" s="244">
        <v>48</v>
      </c>
      <c r="D91" s="245"/>
      <c r="E91" s="248">
        <f t="shared" si="3"/>
        <v>0</v>
      </c>
    </row>
    <row r="92" spans="1:5" x14ac:dyDescent="0.2">
      <c r="A92" s="171" t="s">
        <v>1001</v>
      </c>
      <c r="B92" s="244" t="s">
        <v>363</v>
      </c>
      <c r="C92" s="244">
        <v>12</v>
      </c>
      <c r="D92" s="245"/>
      <c r="E92" s="248">
        <f t="shared" si="3"/>
        <v>0</v>
      </c>
    </row>
    <row r="93" spans="1:5" x14ac:dyDescent="0.2">
      <c r="A93" s="171" t="s">
        <v>995</v>
      </c>
      <c r="B93" s="244" t="s">
        <v>363</v>
      </c>
      <c r="C93" s="244">
        <v>36</v>
      </c>
      <c r="D93" s="245"/>
      <c r="E93" s="248">
        <f t="shared" si="3"/>
        <v>0</v>
      </c>
    </row>
    <row r="94" spans="1:5" x14ac:dyDescent="0.2">
      <c r="A94" s="171" t="s">
        <v>946</v>
      </c>
      <c r="B94" s="244" t="s">
        <v>363</v>
      </c>
      <c r="C94" s="244">
        <v>36</v>
      </c>
      <c r="D94" s="245"/>
      <c r="E94" s="248">
        <f t="shared" si="3"/>
        <v>0</v>
      </c>
    </row>
    <row r="95" spans="1:5" x14ac:dyDescent="0.2">
      <c r="A95" s="171" t="s">
        <v>948</v>
      </c>
      <c r="B95" s="244" t="s">
        <v>363</v>
      </c>
      <c r="C95" s="244">
        <v>12</v>
      </c>
      <c r="D95" s="245"/>
      <c r="E95" s="248">
        <f t="shared" si="3"/>
        <v>0</v>
      </c>
    </row>
    <row r="96" spans="1:5" ht="102" x14ac:dyDescent="0.2">
      <c r="A96" s="171" t="s">
        <v>1002</v>
      </c>
      <c r="B96" s="244"/>
      <c r="C96" s="244"/>
      <c r="D96" s="245"/>
      <c r="E96" s="248"/>
    </row>
    <row r="97" spans="1:5" x14ac:dyDescent="0.2">
      <c r="A97" s="171" t="s">
        <v>945</v>
      </c>
      <c r="B97" s="244" t="s">
        <v>934</v>
      </c>
      <c r="C97" s="244">
        <v>16</v>
      </c>
      <c r="D97" s="245"/>
      <c r="E97" s="248">
        <f t="shared" ref="E97:E107" si="4">C97*D97</f>
        <v>0</v>
      </c>
    </row>
    <row r="98" spans="1:5" x14ac:dyDescent="0.2">
      <c r="A98" s="171" t="s">
        <v>1001</v>
      </c>
      <c r="B98" s="244" t="s">
        <v>934</v>
      </c>
      <c r="C98" s="244">
        <v>5</v>
      </c>
      <c r="D98" s="245"/>
      <c r="E98" s="248">
        <f t="shared" si="4"/>
        <v>0</v>
      </c>
    </row>
    <row r="99" spans="1:5" x14ac:dyDescent="0.2">
      <c r="A99" s="171" t="s">
        <v>995</v>
      </c>
      <c r="B99" s="244" t="s">
        <v>934</v>
      </c>
      <c r="C99" s="244">
        <v>13</v>
      </c>
      <c r="D99" s="245"/>
      <c r="E99" s="248">
        <f t="shared" si="4"/>
        <v>0</v>
      </c>
    </row>
    <row r="100" spans="1:5" x14ac:dyDescent="0.2">
      <c r="A100" s="171" t="s">
        <v>946</v>
      </c>
      <c r="B100" s="244" t="s">
        <v>934</v>
      </c>
      <c r="C100" s="244">
        <v>12</v>
      </c>
      <c r="D100" s="245"/>
      <c r="E100" s="248">
        <f t="shared" si="4"/>
        <v>0</v>
      </c>
    </row>
    <row r="101" spans="1:5" x14ac:dyDescent="0.2">
      <c r="A101" s="171" t="s">
        <v>948</v>
      </c>
      <c r="B101" s="244" t="s">
        <v>934</v>
      </c>
      <c r="C101" s="244">
        <v>2</v>
      </c>
      <c r="D101" s="245"/>
      <c r="E101" s="248">
        <f t="shared" si="4"/>
        <v>0</v>
      </c>
    </row>
    <row r="102" spans="1:5" ht="127.5" x14ac:dyDescent="0.2">
      <c r="A102" s="171" t="s">
        <v>1003</v>
      </c>
      <c r="B102" s="244"/>
      <c r="C102" s="244"/>
      <c r="D102" s="245"/>
      <c r="E102" s="248"/>
    </row>
    <row r="103" spans="1:5" x14ac:dyDescent="0.2">
      <c r="A103" s="171" t="s">
        <v>948</v>
      </c>
      <c r="B103" s="244" t="s">
        <v>934</v>
      </c>
      <c r="C103" s="244">
        <v>1</v>
      </c>
      <c r="D103" s="245"/>
      <c r="E103" s="248">
        <f t="shared" si="4"/>
        <v>0</v>
      </c>
    </row>
    <row r="104" spans="1:5" ht="51" x14ac:dyDescent="0.2">
      <c r="A104" s="171" t="s">
        <v>1004</v>
      </c>
      <c r="B104" s="244" t="s">
        <v>934</v>
      </c>
      <c r="C104" s="244">
        <v>1</v>
      </c>
      <c r="D104" s="245"/>
      <c r="E104" s="248">
        <f t="shared" si="4"/>
        <v>0</v>
      </c>
    </row>
    <row r="105" spans="1:5" ht="25.5" x14ac:dyDescent="0.2">
      <c r="A105" s="171" t="s">
        <v>1005</v>
      </c>
      <c r="B105" s="244" t="s">
        <v>934</v>
      </c>
      <c r="C105" s="244">
        <v>1</v>
      </c>
      <c r="D105" s="245"/>
      <c r="E105" s="248">
        <f t="shared" si="4"/>
        <v>0</v>
      </c>
    </row>
    <row r="106" spans="1:5" ht="38.25" x14ac:dyDescent="0.2">
      <c r="A106" s="171" t="s">
        <v>1006</v>
      </c>
      <c r="B106" s="244" t="s">
        <v>361</v>
      </c>
      <c r="C106" s="244">
        <v>1</v>
      </c>
      <c r="D106" s="245"/>
      <c r="E106" s="248">
        <f t="shared" si="4"/>
        <v>0</v>
      </c>
    </row>
    <row r="107" spans="1:5" ht="38.25" x14ac:dyDescent="0.2">
      <c r="A107" s="171" t="s">
        <v>1007</v>
      </c>
      <c r="B107" s="244" t="s">
        <v>934</v>
      </c>
      <c r="C107" s="244">
        <v>4</v>
      </c>
      <c r="D107" s="245"/>
      <c r="E107" s="248">
        <f t="shared" si="4"/>
        <v>0</v>
      </c>
    </row>
    <row r="108" spans="1:5" x14ac:dyDescent="0.2">
      <c r="A108" s="171" t="s">
        <v>1008</v>
      </c>
      <c r="B108" s="244"/>
      <c r="C108" s="244"/>
      <c r="D108" s="245"/>
      <c r="E108" s="241">
        <f>SUM(E75:E107)</f>
        <v>0</v>
      </c>
    </row>
    <row r="112" spans="1:5" ht="25.5" customHeight="1" x14ac:dyDescent="0.2">
      <c r="A112" s="211" t="s">
        <v>1009</v>
      </c>
      <c r="B112" s="212"/>
      <c r="C112" s="212"/>
      <c r="D112" s="213"/>
      <c r="E112" s="213"/>
    </row>
    <row r="113" spans="1:5" ht="31.5" customHeight="1" x14ac:dyDescent="0.2">
      <c r="A113" s="250" t="s">
        <v>753</v>
      </c>
      <c r="B113" s="251"/>
      <c r="C113" s="251"/>
      <c r="D113" s="252"/>
      <c r="E113" s="252">
        <f>E56</f>
        <v>0</v>
      </c>
    </row>
    <row r="114" spans="1:5" ht="17.100000000000001" customHeight="1" x14ac:dyDescent="0.2">
      <c r="A114" s="250" t="s">
        <v>752</v>
      </c>
      <c r="B114" s="251"/>
      <c r="C114" s="251"/>
      <c r="D114" s="252"/>
      <c r="E114" s="252">
        <f>E72</f>
        <v>0</v>
      </c>
    </row>
    <row r="115" spans="1:5" ht="17.100000000000001" customHeight="1" x14ac:dyDescent="0.2">
      <c r="A115" s="250" t="s">
        <v>751</v>
      </c>
      <c r="B115" s="251"/>
      <c r="C115" s="251"/>
      <c r="D115" s="252"/>
      <c r="E115" s="252">
        <f>E108</f>
        <v>0</v>
      </c>
    </row>
    <row r="116" spans="1:5" ht="27.75" customHeight="1" x14ac:dyDescent="0.2">
      <c r="A116" s="229" t="s">
        <v>1010</v>
      </c>
      <c r="B116" s="230"/>
      <c r="C116" s="231"/>
      <c r="D116" s="232"/>
      <c r="E116" s="253">
        <f>SUM(E113:E115)</f>
        <v>0</v>
      </c>
    </row>
  </sheetData>
  <sheetProtection algorithmName="SHA-512" hashValue="hyuI7R9p59VNt5RQiNCsW1CYUl/H4ecnv5LQbSVojVqR/2oZy2i/rhzqibZJ/tP3pv+scp0xDBTh5sndwgQaCQ==" saltValue="Y8EZzVopp8O4BirZpWVxig==" spinCount="100000" sheet="1" objects="1" scenarios="1"/>
  <pageMargins left="0.23622047244094491" right="0.23622047244094491" top="0.74803149606299213" bottom="0.74803149606299213" header="0.31496062992125984" footer="0.31496062992125984"/>
  <pageSetup paperSize="9" fitToWidth="0"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180C0-3913-4AEE-85CD-8763CC5F8A68}">
  <dimension ref="A1:E210"/>
  <sheetViews>
    <sheetView view="pageLayout" zoomScaleNormal="100" workbookViewId="0">
      <selection activeCell="B14" sqref="B14"/>
    </sheetView>
  </sheetViews>
  <sheetFormatPr defaultColWidth="9.33203125" defaultRowHeight="12.75" x14ac:dyDescent="0.2"/>
  <cols>
    <col min="1" max="1" width="40.5" style="163" customWidth="1"/>
    <col min="2" max="2" width="16.1640625" style="163" customWidth="1"/>
    <col min="3" max="3" width="14" style="163" customWidth="1"/>
    <col min="4" max="5" width="14" style="162" customWidth="1"/>
    <col min="6" max="16384" width="9.33203125" style="162"/>
  </cols>
  <sheetData>
    <row r="1" spans="1:5" ht="17.100000000000001" customHeight="1" x14ac:dyDescent="0.2">
      <c r="A1" s="195"/>
    </row>
    <row r="2" spans="1:5" ht="15.75" customHeight="1" x14ac:dyDescent="0.2">
      <c r="A2" s="175"/>
      <c r="B2" s="173"/>
      <c r="C2" s="173"/>
      <c r="D2" s="172"/>
      <c r="E2" s="172"/>
    </row>
    <row r="3" spans="1:5" ht="17.100000000000001" customHeight="1" x14ac:dyDescent="0.2">
      <c r="A3" s="197" t="s">
        <v>750</v>
      </c>
    </row>
    <row r="4" spans="1:5" ht="17.100000000000001" customHeight="1" x14ac:dyDescent="0.2">
      <c r="A4" s="196" t="s">
        <v>749</v>
      </c>
    </row>
    <row r="5" spans="1:5" ht="17.100000000000001" customHeight="1" x14ac:dyDescent="0.2">
      <c r="A5" s="194" t="s">
        <v>2</v>
      </c>
    </row>
    <row r="6" spans="1:5" ht="17.100000000000001" customHeight="1" x14ac:dyDescent="0.2">
      <c r="A6" s="196" t="s">
        <v>748</v>
      </c>
    </row>
    <row r="7" spans="1:5" ht="17.100000000000001" customHeight="1" x14ac:dyDescent="0.2">
      <c r="A7" s="196" t="s">
        <v>747</v>
      </c>
    </row>
    <row r="8" spans="1:5" ht="17.100000000000001" customHeight="1" x14ac:dyDescent="0.2">
      <c r="A8" s="196" t="s">
        <v>746</v>
      </c>
    </row>
    <row r="11" spans="1:5" ht="42.75" customHeight="1" x14ac:dyDescent="0.2">
      <c r="A11" s="254" t="s">
        <v>1011</v>
      </c>
      <c r="B11" s="255" t="s">
        <v>136</v>
      </c>
      <c r="C11" s="190" t="s">
        <v>74</v>
      </c>
      <c r="D11" s="202" t="s">
        <v>75</v>
      </c>
      <c r="E11" s="203" t="s">
        <v>76</v>
      </c>
    </row>
    <row r="12" spans="1:5" ht="23.25" customHeight="1" x14ac:dyDescent="0.2">
      <c r="A12" s="256" t="s">
        <v>176</v>
      </c>
      <c r="B12" s="257"/>
      <c r="C12" s="166"/>
      <c r="D12" s="258"/>
      <c r="E12" s="259"/>
    </row>
    <row r="13" spans="1:5" ht="18" customHeight="1" x14ac:dyDescent="0.2">
      <c r="A13" s="260" t="s">
        <v>13</v>
      </c>
      <c r="B13" s="261" t="s">
        <v>177</v>
      </c>
      <c r="C13" s="178">
        <v>1</v>
      </c>
      <c r="D13" s="223"/>
      <c r="E13" s="262">
        <f>C13*D13</f>
        <v>0</v>
      </c>
    </row>
    <row r="14" spans="1:5" x14ac:dyDescent="0.2">
      <c r="A14" s="260" t="s">
        <v>14</v>
      </c>
      <c r="B14" s="261" t="s">
        <v>178</v>
      </c>
      <c r="C14" s="178">
        <v>1</v>
      </c>
      <c r="D14" s="223"/>
      <c r="E14" s="262">
        <f t="shared" ref="E14:E52" si="0">C14*D14</f>
        <v>0</v>
      </c>
    </row>
    <row r="15" spans="1:5" x14ac:dyDescent="0.2">
      <c r="A15" s="260" t="s">
        <v>16</v>
      </c>
      <c r="B15" s="261" t="s">
        <v>17</v>
      </c>
      <c r="C15" s="178">
        <v>1</v>
      </c>
      <c r="D15" s="223"/>
      <c r="E15" s="262">
        <f t="shared" si="0"/>
        <v>0</v>
      </c>
    </row>
    <row r="16" spans="1:5" x14ac:dyDescent="0.2">
      <c r="A16" s="260" t="s">
        <v>18</v>
      </c>
      <c r="B16" s="261" t="s">
        <v>19</v>
      </c>
      <c r="C16" s="178">
        <v>2</v>
      </c>
      <c r="D16" s="223"/>
      <c r="E16" s="262">
        <f t="shared" si="0"/>
        <v>0</v>
      </c>
    </row>
    <row r="17" spans="1:5" x14ac:dyDescent="0.2">
      <c r="A17" s="260" t="s">
        <v>20</v>
      </c>
      <c r="B17" s="261" t="s">
        <v>21</v>
      </c>
      <c r="C17" s="178">
        <v>1</v>
      </c>
      <c r="D17" s="223"/>
      <c r="E17" s="262">
        <f t="shared" si="0"/>
        <v>0</v>
      </c>
    </row>
    <row r="18" spans="1:5" x14ac:dyDescent="0.2">
      <c r="A18" s="260" t="s">
        <v>22</v>
      </c>
      <c r="B18" s="261" t="s">
        <v>23</v>
      </c>
      <c r="C18" s="178">
        <v>1</v>
      </c>
      <c r="D18" s="223"/>
      <c r="E18" s="262">
        <f t="shared" si="0"/>
        <v>0</v>
      </c>
    </row>
    <row r="19" spans="1:5" x14ac:dyDescent="0.2">
      <c r="A19" s="260" t="s">
        <v>24</v>
      </c>
      <c r="B19" s="261" t="s">
        <v>25</v>
      </c>
      <c r="C19" s="178">
        <v>1</v>
      </c>
      <c r="D19" s="223"/>
      <c r="E19" s="262">
        <f t="shared" si="0"/>
        <v>0</v>
      </c>
    </row>
    <row r="20" spans="1:5" x14ac:dyDescent="0.2">
      <c r="A20" s="260" t="s">
        <v>26</v>
      </c>
      <c r="B20" s="261" t="s">
        <v>27</v>
      </c>
      <c r="C20" s="178">
        <v>1</v>
      </c>
      <c r="D20" s="223"/>
      <c r="E20" s="262">
        <f t="shared" si="0"/>
        <v>0</v>
      </c>
    </row>
    <row r="21" spans="1:5" x14ac:dyDescent="0.2">
      <c r="A21" s="260" t="s">
        <v>33</v>
      </c>
      <c r="B21" s="261" t="s">
        <v>34</v>
      </c>
      <c r="C21" s="178">
        <v>1</v>
      </c>
      <c r="D21" s="223"/>
      <c r="E21" s="262">
        <f t="shared" si="0"/>
        <v>0</v>
      </c>
    </row>
    <row r="22" spans="1:5" x14ac:dyDescent="0.2">
      <c r="A22" s="260" t="s">
        <v>30</v>
      </c>
      <c r="B22" s="261" t="s">
        <v>179</v>
      </c>
      <c r="C22" s="178">
        <v>1</v>
      </c>
      <c r="D22" s="223"/>
      <c r="E22" s="262">
        <f t="shared" si="0"/>
        <v>0</v>
      </c>
    </row>
    <row r="23" spans="1:5" x14ac:dyDescent="0.2">
      <c r="A23" s="260" t="s">
        <v>35</v>
      </c>
      <c r="B23" s="261" t="s">
        <v>36</v>
      </c>
      <c r="C23" s="178">
        <v>1</v>
      </c>
      <c r="D23" s="223"/>
      <c r="E23" s="262">
        <f t="shared" si="0"/>
        <v>0</v>
      </c>
    </row>
    <row r="24" spans="1:5" x14ac:dyDescent="0.2">
      <c r="A24" s="260" t="s">
        <v>37</v>
      </c>
      <c r="B24" s="261" t="s">
        <v>38</v>
      </c>
      <c r="C24" s="178">
        <v>1</v>
      </c>
      <c r="D24" s="223"/>
      <c r="E24" s="262">
        <f t="shared" si="0"/>
        <v>0</v>
      </c>
    </row>
    <row r="25" spans="1:5" x14ac:dyDescent="0.2">
      <c r="A25" s="260" t="s">
        <v>39</v>
      </c>
      <c r="B25" s="261" t="s">
        <v>36</v>
      </c>
      <c r="C25" s="178">
        <v>1</v>
      </c>
      <c r="D25" s="223"/>
      <c r="E25" s="262">
        <f t="shared" si="0"/>
        <v>0</v>
      </c>
    </row>
    <row r="26" spans="1:5" x14ac:dyDescent="0.2">
      <c r="A26" s="260" t="s">
        <v>1012</v>
      </c>
      <c r="B26" s="261" t="s">
        <v>36</v>
      </c>
      <c r="C26" s="178">
        <v>1</v>
      </c>
      <c r="D26" s="223"/>
      <c r="E26" s="262">
        <f t="shared" si="0"/>
        <v>0</v>
      </c>
    </row>
    <row r="27" spans="1:5" x14ac:dyDescent="0.2">
      <c r="A27" s="260" t="s">
        <v>40</v>
      </c>
      <c r="B27" s="261" t="s">
        <v>36</v>
      </c>
      <c r="C27" s="178">
        <v>1</v>
      </c>
      <c r="D27" s="223"/>
      <c r="E27" s="262">
        <f t="shared" si="0"/>
        <v>0</v>
      </c>
    </row>
    <row r="28" spans="1:5" x14ac:dyDescent="0.2">
      <c r="A28" s="260" t="s">
        <v>41</v>
      </c>
      <c r="B28" s="261" t="s">
        <v>36</v>
      </c>
      <c r="C28" s="178">
        <v>1</v>
      </c>
      <c r="D28" s="223"/>
      <c r="E28" s="262">
        <f t="shared" si="0"/>
        <v>0</v>
      </c>
    </row>
    <row r="29" spans="1:5" x14ac:dyDescent="0.2">
      <c r="A29" s="260" t="s">
        <v>1013</v>
      </c>
      <c r="B29" s="261" t="s">
        <v>36</v>
      </c>
      <c r="C29" s="178">
        <v>1</v>
      </c>
      <c r="D29" s="223"/>
      <c r="E29" s="262">
        <f t="shared" si="0"/>
        <v>0</v>
      </c>
    </row>
    <row r="30" spans="1:5" x14ac:dyDescent="0.2">
      <c r="A30" s="260" t="s">
        <v>43</v>
      </c>
      <c r="B30" s="261" t="s">
        <v>36</v>
      </c>
      <c r="C30" s="178">
        <v>1</v>
      </c>
      <c r="D30" s="223"/>
      <c r="E30" s="262">
        <f t="shared" si="0"/>
        <v>0</v>
      </c>
    </row>
    <row r="31" spans="1:5" x14ac:dyDescent="0.2">
      <c r="A31" s="260" t="s">
        <v>44</v>
      </c>
      <c r="B31" s="263"/>
      <c r="C31" s="178">
        <v>1</v>
      </c>
      <c r="D31" s="223"/>
      <c r="E31" s="262">
        <f t="shared" si="0"/>
        <v>0</v>
      </c>
    </row>
    <row r="32" spans="1:5" ht="12.75" customHeight="1" x14ac:dyDescent="0.2">
      <c r="A32" s="260" t="s">
        <v>1014</v>
      </c>
      <c r="B32" s="261" t="s">
        <v>36</v>
      </c>
      <c r="C32" s="178">
        <v>1</v>
      </c>
      <c r="D32" s="223"/>
      <c r="E32" s="262">
        <f t="shared" si="0"/>
        <v>0</v>
      </c>
    </row>
    <row r="33" spans="1:5" x14ac:dyDescent="0.2">
      <c r="A33" s="260" t="s">
        <v>45</v>
      </c>
      <c r="B33" s="261" t="s">
        <v>182</v>
      </c>
      <c r="C33" s="178">
        <v>1</v>
      </c>
      <c r="D33" s="223"/>
      <c r="E33" s="262">
        <f t="shared" si="0"/>
        <v>0</v>
      </c>
    </row>
    <row r="34" spans="1:5" x14ac:dyDescent="0.2">
      <c r="A34" s="260" t="s">
        <v>1015</v>
      </c>
      <c r="B34" s="261" t="s">
        <v>182</v>
      </c>
      <c r="C34" s="178">
        <v>1</v>
      </c>
      <c r="D34" s="223"/>
      <c r="E34" s="262">
        <f t="shared" si="0"/>
        <v>0</v>
      </c>
    </row>
    <row r="35" spans="1:5" x14ac:dyDescent="0.2">
      <c r="A35" s="260" t="s">
        <v>46</v>
      </c>
      <c r="B35" s="261" t="s">
        <v>36</v>
      </c>
      <c r="C35" s="178">
        <v>6</v>
      </c>
      <c r="D35" s="223"/>
      <c r="E35" s="262">
        <f t="shared" si="0"/>
        <v>0</v>
      </c>
    </row>
    <row r="36" spans="1:5" x14ac:dyDescent="0.2">
      <c r="A36" s="260" t="s">
        <v>47</v>
      </c>
      <c r="B36" s="261" t="s">
        <v>36</v>
      </c>
      <c r="C36" s="178">
        <v>2</v>
      </c>
      <c r="D36" s="223"/>
      <c r="E36" s="262">
        <f t="shared" si="0"/>
        <v>0</v>
      </c>
    </row>
    <row r="37" spans="1:5" x14ac:dyDescent="0.2">
      <c r="A37" s="260" t="s">
        <v>48</v>
      </c>
      <c r="B37" s="261" t="s">
        <v>36</v>
      </c>
      <c r="C37" s="178">
        <v>1</v>
      </c>
      <c r="D37" s="223"/>
      <c r="E37" s="262">
        <f t="shared" si="0"/>
        <v>0</v>
      </c>
    </row>
    <row r="38" spans="1:5" x14ac:dyDescent="0.2">
      <c r="A38" s="260" t="s">
        <v>49</v>
      </c>
      <c r="B38" s="261" t="s">
        <v>52</v>
      </c>
      <c r="C38" s="178">
        <v>6</v>
      </c>
      <c r="D38" s="223"/>
      <c r="E38" s="262">
        <f t="shared" si="0"/>
        <v>0</v>
      </c>
    </row>
    <row r="39" spans="1:5" x14ac:dyDescent="0.2">
      <c r="A39" s="260" t="s">
        <v>51</v>
      </c>
      <c r="B39" s="261" t="s">
        <v>184</v>
      </c>
      <c r="C39" s="178">
        <v>6</v>
      </c>
      <c r="D39" s="223"/>
      <c r="E39" s="262">
        <f t="shared" si="0"/>
        <v>0</v>
      </c>
    </row>
    <row r="40" spans="1:5" x14ac:dyDescent="0.2">
      <c r="A40" s="260" t="s">
        <v>54</v>
      </c>
      <c r="B40" s="261" t="s">
        <v>55</v>
      </c>
      <c r="C40" s="178">
        <v>4</v>
      </c>
      <c r="D40" s="223"/>
      <c r="E40" s="262">
        <f t="shared" si="0"/>
        <v>0</v>
      </c>
    </row>
    <row r="41" spans="1:5" x14ac:dyDescent="0.2">
      <c r="A41" s="260" t="s">
        <v>56</v>
      </c>
      <c r="B41" s="261" t="s">
        <v>55</v>
      </c>
      <c r="C41" s="178">
        <v>2</v>
      </c>
      <c r="D41" s="223"/>
      <c r="E41" s="262">
        <f t="shared" si="0"/>
        <v>0</v>
      </c>
    </row>
    <row r="42" spans="1:5" x14ac:dyDescent="0.2">
      <c r="A42" s="260" t="s">
        <v>57</v>
      </c>
      <c r="B42" s="261" t="s">
        <v>55</v>
      </c>
      <c r="C42" s="178">
        <v>1</v>
      </c>
      <c r="D42" s="223"/>
      <c r="E42" s="262">
        <f t="shared" si="0"/>
        <v>0</v>
      </c>
    </row>
    <row r="43" spans="1:5" x14ac:dyDescent="0.2">
      <c r="A43" s="260" t="s">
        <v>58</v>
      </c>
      <c r="B43" s="261" t="s">
        <v>59</v>
      </c>
      <c r="C43" s="178">
        <v>1</v>
      </c>
      <c r="D43" s="223"/>
      <c r="E43" s="262">
        <f t="shared" si="0"/>
        <v>0</v>
      </c>
    </row>
    <row r="44" spans="1:5" x14ac:dyDescent="0.2">
      <c r="A44" s="260" t="s">
        <v>60</v>
      </c>
      <c r="B44" s="261" t="s">
        <v>59</v>
      </c>
      <c r="C44" s="178">
        <v>1</v>
      </c>
      <c r="D44" s="223"/>
      <c r="E44" s="262">
        <f t="shared" si="0"/>
        <v>0</v>
      </c>
    </row>
    <row r="45" spans="1:5" x14ac:dyDescent="0.2">
      <c r="A45" s="260" t="s">
        <v>61</v>
      </c>
      <c r="B45" s="261" t="s">
        <v>62</v>
      </c>
      <c r="C45" s="178">
        <v>1</v>
      </c>
      <c r="D45" s="223"/>
      <c r="E45" s="262">
        <f t="shared" si="0"/>
        <v>0</v>
      </c>
    </row>
    <row r="46" spans="1:5" x14ac:dyDescent="0.2">
      <c r="A46" s="260" t="s">
        <v>63</v>
      </c>
      <c r="B46" s="261" t="s">
        <v>59</v>
      </c>
      <c r="C46" s="178">
        <v>6</v>
      </c>
      <c r="D46" s="223"/>
      <c r="E46" s="262">
        <f t="shared" si="0"/>
        <v>0</v>
      </c>
    </row>
    <row r="47" spans="1:5" x14ac:dyDescent="0.2">
      <c r="A47" s="260" t="s">
        <v>61</v>
      </c>
      <c r="B47" s="261" t="s">
        <v>64</v>
      </c>
      <c r="C47" s="178">
        <v>2</v>
      </c>
      <c r="D47" s="223"/>
      <c r="E47" s="262">
        <f t="shared" si="0"/>
        <v>0</v>
      </c>
    </row>
    <row r="48" spans="1:5" x14ac:dyDescent="0.2">
      <c r="A48" s="260" t="s">
        <v>65</v>
      </c>
      <c r="B48" s="261" t="s">
        <v>62</v>
      </c>
      <c r="C48" s="178">
        <v>2</v>
      </c>
      <c r="D48" s="223"/>
      <c r="E48" s="262">
        <f t="shared" si="0"/>
        <v>0</v>
      </c>
    </row>
    <row r="49" spans="1:5" x14ac:dyDescent="0.2">
      <c r="A49" s="260" t="s">
        <v>66</v>
      </c>
      <c r="B49" s="261" t="s">
        <v>67</v>
      </c>
      <c r="C49" s="178">
        <v>6</v>
      </c>
      <c r="D49" s="223"/>
      <c r="E49" s="262">
        <f t="shared" si="0"/>
        <v>0</v>
      </c>
    </row>
    <row r="50" spans="1:5" x14ac:dyDescent="0.2">
      <c r="A50" s="260" t="s">
        <v>66</v>
      </c>
      <c r="B50" s="261" t="s">
        <v>68</v>
      </c>
      <c r="C50" s="178">
        <v>6</v>
      </c>
      <c r="D50" s="223"/>
      <c r="E50" s="262">
        <f t="shared" si="0"/>
        <v>0</v>
      </c>
    </row>
    <row r="51" spans="1:5" x14ac:dyDescent="0.2">
      <c r="A51" s="260" t="s">
        <v>66</v>
      </c>
      <c r="B51" s="261" t="s">
        <v>69</v>
      </c>
      <c r="C51" s="178">
        <v>6</v>
      </c>
      <c r="D51" s="223"/>
      <c r="E51" s="262">
        <f t="shared" si="0"/>
        <v>0</v>
      </c>
    </row>
    <row r="52" spans="1:5" x14ac:dyDescent="0.2">
      <c r="A52" s="260" t="s">
        <v>70</v>
      </c>
      <c r="B52" s="261" t="s">
        <v>71</v>
      </c>
      <c r="C52" s="178">
        <v>6</v>
      </c>
      <c r="D52" s="223"/>
      <c r="E52" s="262">
        <f t="shared" si="0"/>
        <v>0</v>
      </c>
    </row>
    <row r="53" spans="1:5" ht="44.25" customHeight="1" x14ac:dyDescent="0.2">
      <c r="A53" s="260" t="s">
        <v>1016</v>
      </c>
      <c r="B53" s="264" t="s">
        <v>78</v>
      </c>
      <c r="C53" s="178">
        <v>4</v>
      </c>
      <c r="D53" s="223"/>
      <c r="E53" s="262">
        <f>C53*D53</f>
        <v>0</v>
      </c>
    </row>
    <row r="54" spans="1:5" x14ac:dyDescent="0.2">
      <c r="A54" s="265" t="s">
        <v>11</v>
      </c>
      <c r="B54" s="266"/>
      <c r="C54" s="267"/>
      <c r="D54" s="268"/>
      <c r="E54" s="165">
        <f>SUM(E13:E53)</f>
        <v>0</v>
      </c>
    </row>
    <row r="58" spans="1:5" ht="42.75" customHeight="1" x14ac:dyDescent="0.2">
      <c r="A58" s="254" t="s">
        <v>1011</v>
      </c>
      <c r="B58" s="255" t="s">
        <v>136</v>
      </c>
      <c r="C58" s="190" t="s">
        <v>74</v>
      </c>
      <c r="D58" s="202" t="s">
        <v>75</v>
      </c>
      <c r="E58" s="203" t="s">
        <v>76</v>
      </c>
    </row>
    <row r="59" spans="1:5" ht="23.25" customHeight="1" x14ac:dyDescent="0.2">
      <c r="A59" s="256" t="s">
        <v>187</v>
      </c>
      <c r="B59" s="257"/>
      <c r="C59" s="166"/>
      <c r="D59" s="258"/>
      <c r="E59" s="259"/>
    </row>
    <row r="60" spans="1:5" ht="18" customHeight="1" x14ac:dyDescent="0.2">
      <c r="A60" s="260" t="s">
        <v>13</v>
      </c>
      <c r="B60" s="269" t="s">
        <v>188</v>
      </c>
      <c r="C60" s="270">
        <v>2</v>
      </c>
      <c r="D60" s="223"/>
      <c r="E60" s="262">
        <f>C60*D60</f>
        <v>0</v>
      </c>
    </row>
    <row r="61" spans="1:5" x14ac:dyDescent="0.2">
      <c r="A61" s="260" t="s">
        <v>14</v>
      </c>
      <c r="B61" s="269" t="s">
        <v>15</v>
      </c>
      <c r="C61" s="270">
        <v>2</v>
      </c>
      <c r="D61" s="223"/>
      <c r="E61" s="262">
        <f t="shared" ref="E61:E103" si="1">C61*D61</f>
        <v>0</v>
      </c>
    </row>
    <row r="62" spans="1:5" x14ac:dyDescent="0.2">
      <c r="A62" s="260" t="s">
        <v>16</v>
      </c>
      <c r="B62" s="269" t="s">
        <v>17</v>
      </c>
      <c r="C62" s="270">
        <v>1</v>
      </c>
      <c r="D62" s="223"/>
      <c r="E62" s="262">
        <f t="shared" si="1"/>
        <v>0</v>
      </c>
    </row>
    <row r="63" spans="1:5" x14ac:dyDescent="0.2">
      <c r="A63" s="260" t="s">
        <v>18</v>
      </c>
      <c r="B63" s="269" t="s">
        <v>19</v>
      </c>
      <c r="C63" s="270">
        <v>2</v>
      </c>
      <c r="D63" s="223"/>
      <c r="E63" s="262">
        <f t="shared" si="1"/>
        <v>0</v>
      </c>
    </row>
    <row r="64" spans="1:5" x14ac:dyDescent="0.2">
      <c r="A64" s="260" t="s">
        <v>20</v>
      </c>
      <c r="B64" s="269" t="s">
        <v>21</v>
      </c>
      <c r="C64" s="270">
        <v>1</v>
      </c>
      <c r="D64" s="223"/>
      <c r="E64" s="262">
        <f t="shared" si="1"/>
        <v>0</v>
      </c>
    </row>
    <row r="65" spans="1:5" x14ac:dyDescent="0.2">
      <c r="A65" s="260" t="s">
        <v>22</v>
      </c>
      <c r="B65" s="269" t="s">
        <v>23</v>
      </c>
      <c r="C65" s="270">
        <v>1</v>
      </c>
      <c r="D65" s="223"/>
      <c r="E65" s="262">
        <f t="shared" si="1"/>
        <v>0</v>
      </c>
    </row>
    <row r="66" spans="1:5" x14ac:dyDescent="0.2">
      <c r="A66" s="260" t="s">
        <v>24</v>
      </c>
      <c r="B66" s="269" t="s">
        <v>25</v>
      </c>
      <c r="C66" s="270">
        <v>1</v>
      </c>
      <c r="D66" s="223"/>
      <c r="E66" s="262">
        <f t="shared" si="1"/>
        <v>0</v>
      </c>
    </row>
    <row r="67" spans="1:5" x14ac:dyDescent="0.2">
      <c r="A67" s="260" t="s">
        <v>26</v>
      </c>
      <c r="B67" s="269" t="s">
        <v>27</v>
      </c>
      <c r="C67" s="270">
        <v>1</v>
      </c>
      <c r="D67" s="223"/>
      <c r="E67" s="262">
        <f t="shared" si="1"/>
        <v>0</v>
      </c>
    </row>
    <row r="68" spans="1:5" x14ac:dyDescent="0.2">
      <c r="A68" s="260" t="s">
        <v>33</v>
      </c>
      <c r="B68" s="269" t="s">
        <v>34</v>
      </c>
      <c r="C68" s="270">
        <v>1</v>
      </c>
      <c r="D68" s="223"/>
      <c r="E68" s="262">
        <f t="shared" si="1"/>
        <v>0</v>
      </c>
    </row>
    <row r="69" spans="1:5" x14ac:dyDescent="0.2">
      <c r="A69" s="260" t="s">
        <v>30</v>
      </c>
      <c r="B69" s="269" t="s">
        <v>31</v>
      </c>
      <c r="C69" s="270">
        <v>1</v>
      </c>
      <c r="D69" s="223"/>
      <c r="E69" s="262">
        <f t="shared" si="1"/>
        <v>0</v>
      </c>
    </row>
    <row r="70" spans="1:5" x14ac:dyDescent="0.2">
      <c r="A70" s="260" t="s">
        <v>35</v>
      </c>
      <c r="B70" s="269" t="s">
        <v>36</v>
      </c>
      <c r="C70" s="270">
        <v>1</v>
      </c>
      <c r="D70" s="223"/>
      <c r="E70" s="262">
        <f t="shared" si="1"/>
        <v>0</v>
      </c>
    </row>
    <row r="71" spans="1:5" x14ac:dyDescent="0.2">
      <c r="A71" s="260" t="s">
        <v>37</v>
      </c>
      <c r="B71" s="269" t="s">
        <v>38</v>
      </c>
      <c r="C71" s="270">
        <v>1</v>
      </c>
      <c r="D71" s="223"/>
      <c r="E71" s="262">
        <f t="shared" si="1"/>
        <v>0</v>
      </c>
    </row>
    <row r="72" spans="1:5" x14ac:dyDescent="0.2">
      <c r="A72" s="260" t="s">
        <v>39</v>
      </c>
      <c r="B72" s="269" t="s">
        <v>36</v>
      </c>
      <c r="C72" s="270">
        <v>1</v>
      </c>
      <c r="D72" s="223"/>
      <c r="E72" s="262">
        <f t="shared" si="1"/>
        <v>0</v>
      </c>
    </row>
    <row r="73" spans="1:5" x14ac:dyDescent="0.2">
      <c r="A73" s="260" t="s">
        <v>1012</v>
      </c>
      <c r="B73" s="269" t="s">
        <v>36</v>
      </c>
      <c r="C73" s="270">
        <v>1</v>
      </c>
      <c r="D73" s="223"/>
      <c r="E73" s="262">
        <f t="shared" si="1"/>
        <v>0</v>
      </c>
    </row>
    <row r="74" spans="1:5" x14ac:dyDescent="0.2">
      <c r="A74" s="260" t="s">
        <v>40</v>
      </c>
      <c r="B74" s="269" t="s">
        <v>36</v>
      </c>
      <c r="C74" s="270">
        <v>1</v>
      </c>
      <c r="D74" s="223"/>
      <c r="E74" s="262">
        <f t="shared" si="1"/>
        <v>0</v>
      </c>
    </row>
    <row r="75" spans="1:5" x14ac:dyDescent="0.2">
      <c r="A75" s="260" t="s">
        <v>41</v>
      </c>
      <c r="B75" s="269" t="s">
        <v>36</v>
      </c>
      <c r="C75" s="270">
        <v>1</v>
      </c>
      <c r="D75" s="223"/>
      <c r="E75" s="262">
        <f t="shared" si="1"/>
        <v>0</v>
      </c>
    </row>
    <row r="76" spans="1:5" x14ac:dyDescent="0.2">
      <c r="A76" s="260" t="s">
        <v>1013</v>
      </c>
      <c r="B76" s="269" t="s">
        <v>36</v>
      </c>
      <c r="C76" s="270">
        <v>2</v>
      </c>
      <c r="D76" s="223"/>
      <c r="E76" s="262">
        <f t="shared" si="1"/>
        <v>0</v>
      </c>
    </row>
    <row r="77" spans="1:5" x14ac:dyDescent="0.2">
      <c r="A77" s="260" t="s">
        <v>43</v>
      </c>
      <c r="B77" s="269" t="s">
        <v>36</v>
      </c>
      <c r="C77" s="270">
        <v>1</v>
      </c>
      <c r="D77" s="223"/>
      <c r="E77" s="262">
        <f t="shared" si="1"/>
        <v>0</v>
      </c>
    </row>
    <row r="78" spans="1:5" x14ac:dyDescent="0.2">
      <c r="A78" s="260" t="s">
        <v>44</v>
      </c>
      <c r="B78" s="269" t="s">
        <v>36</v>
      </c>
      <c r="C78" s="270">
        <v>2</v>
      </c>
      <c r="D78" s="223"/>
      <c r="E78" s="262">
        <f t="shared" si="1"/>
        <v>0</v>
      </c>
    </row>
    <row r="79" spans="1:5" ht="12.75" customHeight="1" x14ac:dyDescent="0.2">
      <c r="A79" s="260" t="s">
        <v>1014</v>
      </c>
      <c r="B79" s="269" t="s">
        <v>36</v>
      </c>
      <c r="C79" s="270">
        <v>1</v>
      </c>
      <c r="D79" s="223"/>
      <c r="E79" s="262">
        <f t="shared" si="1"/>
        <v>0</v>
      </c>
    </row>
    <row r="80" spans="1:5" x14ac:dyDescent="0.2">
      <c r="A80" s="260" t="s">
        <v>45</v>
      </c>
      <c r="B80" s="269" t="s">
        <v>182</v>
      </c>
      <c r="C80" s="270">
        <v>1</v>
      </c>
      <c r="D80" s="223"/>
      <c r="E80" s="262">
        <f t="shared" si="1"/>
        <v>0</v>
      </c>
    </row>
    <row r="81" spans="1:5" x14ac:dyDescent="0.2">
      <c r="A81" s="260" t="s">
        <v>1015</v>
      </c>
      <c r="B81" s="269" t="s">
        <v>182</v>
      </c>
      <c r="C81" s="270">
        <v>1</v>
      </c>
      <c r="D81" s="223"/>
      <c r="E81" s="262">
        <f t="shared" si="1"/>
        <v>0</v>
      </c>
    </row>
    <row r="82" spans="1:5" x14ac:dyDescent="0.2">
      <c r="A82" s="260" t="s">
        <v>46</v>
      </c>
      <c r="B82" s="269" t="s">
        <v>36</v>
      </c>
      <c r="C82" s="270">
        <v>6</v>
      </c>
      <c r="D82" s="223"/>
      <c r="E82" s="262">
        <f t="shared" si="1"/>
        <v>0</v>
      </c>
    </row>
    <row r="83" spans="1:5" x14ac:dyDescent="0.2">
      <c r="A83" s="260" t="s">
        <v>47</v>
      </c>
      <c r="B83" s="269" t="s">
        <v>36</v>
      </c>
      <c r="C83" s="270">
        <v>2</v>
      </c>
      <c r="D83" s="223"/>
      <c r="E83" s="262">
        <f t="shared" si="1"/>
        <v>0</v>
      </c>
    </row>
    <row r="84" spans="1:5" x14ac:dyDescent="0.2">
      <c r="A84" s="260" t="s">
        <v>48</v>
      </c>
      <c r="B84" s="269" t="s">
        <v>36</v>
      </c>
      <c r="C84" s="270">
        <v>1</v>
      </c>
      <c r="D84" s="223"/>
      <c r="E84" s="262">
        <f t="shared" si="1"/>
        <v>0</v>
      </c>
    </row>
    <row r="85" spans="1:5" x14ac:dyDescent="0.2">
      <c r="A85" s="260" t="s">
        <v>49</v>
      </c>
      <c r="B85" s="269" t="s">
        <v>50</v>
      </c>
      <c r="C85" s="270">
        <v>6</v>
      </c>
      <c r="D85" s="223"/>
      <c r="E85" s="262">
        <f t="shared" si="1"/>
        <v>0</v>
      </c>
    </row>
    <row r="86" spans="1:5" x14ac:dyDescent="0.2">
      <c r="A86" s="260" t="s">
        <v>51</v>
      </c>
      <c r="B86" s="269" t="s">
        <v>52</v>
      </c>
      <c r="C86" s="270">
        <v>6</v>
      </c>
      <c r="D86" s="223"/>
      <c r="E86" s="262">
        <f t="shared" si="1"/>
        <v>0</v>
      </c>
    </row>
    <row r="87" spans="1:5" x14ac:dyDescent="0.2">
      <c r="A87" s="260" t="s">
        <v>51</v>
      </c>
      <c r="B87" s="269" t="s">
        <v>53</v>
      </c>
      <c r="C87" s="270">
        <v>3</v>
      </c>
      <c r="D87" s="223"/>
      <c r="E87" s="262">
        <f t="shared" si="1"/>
        <v>0</v>
      </c>
    </row>
    <row r="88" spans="1:5" x14ac:dyDescent="0.2">
      <c r="A88" s="260" t="s">
        <v>54</v>
      </c>
      <c r="B88" s="269" t="s">
        <v>55</v>
      </c>
      <c r="C88" s="270">
        <v>4</v>
      </c>
      <c r="D88" s="223"/>
      <c r="E88" s="262">
        <f t="shared" si="1"/>
        <v>0</v>
      </c>
    </row>
    <row r="89" spans="1:5" x14ac:dyDescent="0.2">
      <c r="A89" s="260" t="s">
        <v>54</v>
      </c>
      <c r="B89" s="269" t="s">
        <v>53</v>
      </c>
      <c r="C89" s="270">
        <v>2</v>
      </c>
      <c r="D89" s="223"/>
      <c r="E89" s="262">
        <f t="shared" si="1"/>
        <v>0</v>
      </c>
    </row>
    <row r="90" spans="1:5" x14ac:dyDescent="0.2">
      <c r="A90" s="260" t="s">
        <v>56</v>
      </c>
      <c r="B90" s="269" t="s">
        <v>55</v>
      </c>
      <c r="C90" s="270">
        <v>2</v>
      </c>
      <c r="D90" s="223"/>
      <c r="E90" s="262">
        <f t="shared" si="1"/>
        <v>0</v>
      </c>
    </row>
    <row r="91" spans="1:5" x14ac:dyDescent="0.2">
      <c r="A91" s="260" t="s">
        <v>56</v>
      </c>
      <c r="B91" s="269" t="s">
        <v>53</v>
      </c>
      <c r="C91" s="270">
        <v>1</v>
      </c>
      <c r="D91" s="223"/>
      <c r="E91" s="262">
        <f t="shared" si="1"/>
        <v>0</v>
      </c>
    </row>
    <row r="92" spans="1:5" x14ac:dyDescent="0.2">
      <c r="A92" s="260" t="s">
        <v>57</v>
      </c>
      <c r="B92" s="269" t="s">
        <v>55</v>
      </c>
      <c r="C92" s="270">
        <v>1</v>
      </c>
      <c r="D92" s="223"/>
      <c r="E92" s="262">
        <f t="shared" si="1"/>
        <v>0</v>
      </c>
    </row>
    <row r="93" spans="1:5" x14ac:dyDescent="0.2">
      <c r="A93" s="260" t="s">
        <v>57</v>
      </c>
      <c r="B93" s="269" t="s">
        <v>53</v>
      </c>
      <c r="C93" s="270">
        <v>1</v>
      </c>
      <c r="D93" s="223"/>
      <c r="E93" s="262">
        <f t="shared" si="1"/>
        <v>0</v>
      </c>
    </row>
    <row r="94" spans="1:5" x14ac:dyDescent="0.2">
      <c r="A94" s="260" t="s">
        <v>58</v>
      </c>
      <c r="B94" s="269" t="s">
        <v>59</v>
      </c>
      <c r="C94" s="270">
        <v>2</v>
      </c>
      <c r="D94" s="223"/>
      <c r="E94" s="262">
        <f t="shared" si="1"/>
        <v>0</v>
      </c>
    </row>
    <row r="95" spans="1:5" x14ac:dyDescent="0.2">
      <c r="A95" s="260" t="s">
        <v>60</v>
      </c>
      <c r="B95" s="269" t="s">
        <v>59</v>
      </c>
      <c r="C95" s="270">
        <v>2</v>
      </c>
      <c r="D95" s="223"/>
      <c r="E95" s="262">
        <f t="shared" si="1"/>
        <v>0</v>
      </c>
    </row>
    <row r="96" spans="1:5" x14ac:dyDescent="0.2">
      <c r="A96" s="260" t="s">
        <v>61</v>
      </c>
      <c r="B96" s="269" t="s">
        <v>64</v>
      </c>
      <c r="C96" s="270">
        <v>2</v>
      </c>
      <c r="D96" s="223"/>
      <c r="E96" s="262">
        <f t="shared" si="1"/>
        <v>0</v>
      </c>
    </row>
    <row r="97" spans="1:5" x14ac:dyDescent="0.2">
      <c r="A97" s="260" t="s">
        <v>65</v>
      </c>
      <c r="B97" s="269" t="s">
        <v>62</v>
      </c>
      <c r="C97" s="270">
        <v>4</v>
      </c>
      <c r="D97" s="223"/>
      <c r="E97" s="262">
        <f t="shared" si="1"/>
        <v>0</v>
      </c>
    </row>
    <row r="98" spans="1:5" x14ac:dyDescent="0.2">
      <c r="A98" s="260" t="s">
        <v>63</v>
      </c>
      <c r="B98" s="269" t="s">
        <v>59</v>
      </c>
      <c r="C98" s="270">
        <v>12</v>
      </c>
      <c r="D98" s="223"/>
      <c r="E98" s="262">
        <f t="shared" si="1"/>
        <v>0</v>
      </c>
    </row>
    <row r="99" spans="1:5" x14ac:dyDescent="0.2">
      <c r="A99" s="260" t="s">
        <v>65</v>
      </c>
      <c r="B99" s="269" t="s">
        <v>62</v>
      </c>
      <c r="C99" s="270">
        <v>8</v>
      </c>
      <c r="D99" s="223"/>
      <c r="E99" s="262">
        <f t="shared" si="1"/>
        <v>0</v>
      </c>
    </row>
    <row r="100" spans="1:5" x14ac:dyDescent="0.2">
      <c r="A100" s="260" t="s">
        <v>66</v>
      </c>
      <c r="B100" s="269" t="s">
        <v>67</v>
      </c>
      <c r="C100" s="270">
        <v>12</v>
      </c>
      <c r="D100" s="223"/>
      <c r="E100" s="262">
        <f t="shared" si="1"/>
        <v>0</v>
      </c>
    </row>
    <row r="101" spans="1:5" x14ac:dyDescent="0.2">
      <c r="A101" s="260" t="s">
        <v>66</v>
      </c>
      <c r="B101" s="269" t="s">
        <v>68</v>
      </c>
      <c r="C101" s="270">
        <v>12</v>
      </c>
      <c r="D101" s="223"/>
      <c r="E101" s="262">
        <f t="shared" si="1"/>
        <v>0</v>
      </c>
    </row>
    <row r="102" spans="1:5" x14ac:dyDescent="0.2">
      <c r="A102" s="260" t="s">
        <v>66</v>
      </c>
      <c r="B102" s="269" t="s">
        <v>69</v>
      </c>
      <c r="C102" s="270">
        <v>12</v>
      </c>
      <c r="D102" s="223"/>
      <c r="E102" s="262">
        <f t="shared" si="1"/>
        <v>0</v>
      </c>
    </row>
    <row r="103" spans="1:5" x14ac:dyDescent="0.2">
      <c r="A103" s="260" t="s">
        <v>70</v>
      </c>
      <c r="B103" s="269" t="s">
        <v>71</v>
      </c>
      <c r="C103" s="270">
        <v>12</v>
      </c>
      <c r="D103" s="223"/>
      <c r="E103" s="262">
        <f t="shared" si="1"/>
        <v>0</v>
      </c>
    </row>
    <row r="104" spans="1:5" ht="46.5" customHeight="1" x14ac:dyDescent="0.2">
      <c r="A104" s="260" t="s">
        <v>1016</v>
      </c>
      <c r="B104" s="264" t="s">
        <v>78</v>
      </c>
      <c r="C104" s="178">
        <v>2</v>
      </c>
      <c r="D104" s="223"/>
      <c r="E104" s="262">
        <f>C104*D104</f>
        <v>0</v>
      </c>
    </row>
    <row r="105" spans="1:5" x14ac:dyDescent="0.2">
      <c r="A105" s="271" t="s">
        <v>11</v>
      </c>
      <c r="B105" s="269"/>
      <c r="C105" s="270"/>
      <c r="D105" s="223"/>
      <c r="E105" s="262">
        <f>SUM(E60:E104)</f>
        <v>0</v>
      </c>
    </row>
    <row r="109" spans="1:5" ht="42.75" customHeight="1" x14ac:dyDescent="0.2">
      <c r="A109" s="254" t="s">
        <v>1011</v>
      </c>
      <c r="B109" s="255" t="s">
        <v>136</v>
      </c>
      <c r="C109" s="190" t="s">
        <v>74</v>
      </c>
      <c r="D109" s="202" t="s">
        <v>75</v>
      </c>
      <c r="E109" s="203" t="s">
        <v>76</v>
      </c>
    </row>
    <row r="110" spans="1:5" ht="23.25" customHeight="1" x14ac:dyDescent="0.2">
      <c r="A110" s="256" t="s">
        <v>189</v>
      </c>
      <c r="B110" s="257"/>
      <c r="C110" s="272"/>
      <c r="D110" s="258"/>
      <c r="E110" s="259"/>
    </row>
    <row r="111" spans="1:5" ht="18" customHeight="1" x14ac:dyDescent="0.2">
      <c r="A111" s="260" t="s">
        <v>13</v>
      </c>
      <c r="B111" s="273" t="s">
        <v>188</v>
      </c>
      <c r="C111" s="274">
        <v>2</v>
      </c>
      <c r="D111" s="223"/>
      <c r="E111" s="262">
        <f t="shared" ref="E111:E166" si="2">C111*D111</f>
        <v>0</v>
      </c>
    </row>
    <row r="112" spans="1:5" x14ac:dyDescent="0.2">
      <c r="A112" s="260" t="s">
        <v>14</v>
      </c>
      <c r="B112" s="273" t="s">
        <v>15</v>
      </c>
      <c r="C112" s="274">
        <v>2</v>
      </c>
      <c r="D112" s="223"/>
      <c r="E112" s="262">
        <f t="shared" si="2"/>
        <v>0</v>
      </c>
    </row>
    <row r="113" spans="1:5" x14ac:dyDescent="0.2">
      <c r="A113" s="260" t="s">
        <v>13</v>
      </c>
      <c r="B113" s="273" t="s">
        <v>1017</v>
      </c>
      <c r="C113" s="274">
        <v>1</v>
      </c>
      <c r="D113" s="223"/>
      <c r="E113" s="262">
        <f t="shared" si="2"/>
        <v>0</v>
      </c>
    </row>
    <row r="114" spans="1:5" x14ac:dyDescent="0.2">
      <c r="A114" s="260" t="s">
        <v>14</v>
      </c>
      <c r="B114" s="273" t="s">
        <v>1018</v>
      </c>
      <c r="C114" s="274">
        <v>1</v>
      </c>
      <c r="D114" s="223"/>
      <c r="E114" s="262">
        <f t="shared" si="2"/>
        <v>0</v>
      </c>
    </row>
    <row r="115" spans="1:5" x14ac:dyDescent="0.2">
      <c r="A115" s="260" t="s">
        <v>72</v>
      </c>
      <c r="B115" s="273" t="s">
        <v>1019</v>
      </c>
      <c r="C115" s="274">
        <v>1</v>
      </c>
      <c r="D115" s="223"/>
      <c r="E115" s="262">
        <f t="shared" si="2"/>
        <v>0</v>
      </c>
    </row>
    <row r="116" spans="1:5" x14ac:dyDescent="0.2">
      <c r="A116" s="260" t="s">
        <v>1020</v>
      </c>
      <c r="B116" s="273" t="s">
        <v>1021</v>
      </c>
      <c r="C116" s="274">
        <v>1</v>
      </c>
      <c r="D116" s="223"/>
      <c r="E116" s="262">
        <f t="shared" si="2"/>
        <v>0</v>
      </c>
    </row>
    <row r="117" spans="1:5" x14ac:dyDescent="0.2">
      <c r="A117" s="260" t="s">
        <v>18</v>
      </c>
      <c r="B117" s="273" t="s">
        <v>19</v>
      </c>
      <c r="C117" s="274">
        <v>4</v>
      </c>
      <c r="D117" s="223"/>
      <c r="E117" s="262">
        <f t="shared" si="2"/>
        <v>0</v>
      </c>
    </row>
    <row r="118" spans="1:5" x14ac:dyDescent="0.2">
      <c r="A118" s="260" t="s">
        <v>20</v>
      </c>
      <c r="B118" s="273" t="s">
        <v>21</v>
      </c>
      <c r="C118" s="274">
        <v>2</v>
      </c>
      <c r="D118" s="223"/>
      <c r="E118" s="262">
        <f t="shared" si="2"/>
        <v>0</v>
      </c>
    </row>
    <row r="119" spans="1:5" x14ac:dyDescent="0.2">
      <c r="A119" s="260" t="s">
        <v>22</v>
      </c>
      <c r="B119" s="273" t="s">
        <v>23</v>
      </c>
      <c r="C119" s="274">
        <v>2</v>
      </c>
      <c r="D119" s="223"/>
      <c r="E119" s="262">
        <f t="shared" si="2"/>
        <v>0</v>
      </c>
    </row>
    <row r="120" spans="1:5" x14ac:dyDescent="0.2">
      <c r="A120" s="260" t="s">
        <v>24</v>
      </c>
      <c r="B120" s="273" t="s">
        <v>25</v>
      </c>
      <c r="C120" s="274">
        <v>2</v>
      </c>
      <c r="D120" s="223"/>
      <c r="E120" s="262">
        <f t="shared" si="2"/>
        <v>0</v>
      </c>
    </row>
    <row r="121" spans="1:5" x14ac:dyDescent="0.2">
      <c r="A121" s="260" t="s">
        <v>26</v>
      </c>
      <c r="B121" s="273" t="s">
        <v>27</v>
      </c>
      <c r="C121" s="274">
        <v>2</v>
      </c>
      <c r="D121" s="223"/>
      <c r="E121" s="262">
        <f t="shared" si="2"/>
        <v>0</v>
      </c>
    </row>
    <row r="122" spans="1:5" x14ac:dyDescent="0.2">
      <c r="A122" s="260" t="s">
        <v>33</v>
      </c>
      <c r="B122" s="273" t="s">
        <v>34</v>
      </c>
      <c r="C122" s="274">
        <v>2</v>
      </c>
      <c r="D122" s="223"/>
      <c r="E122" s="262">
        <f t="shared" si="2"/>
        <v>0</v>
      </c>
    </row>
    <row r="123" spans="1:5" x14ac:dyDescent="0.2">
      <c r="A123" s="260" t="s">
        <v>35</v>
      </c>
      <c r="B123" s="273" t="s">
        <v>36</v>
      </c>
      <c r="C123" s="274">
        <v>4</v>
      </c>
      <c r="D123" s="223"/>
      <c r="E123" s="262">
        <f t="shared" si="2"/>
        <v>0</v>
      </c>
    </row>
    <row r="124" spans="1:5" x14ac:dyDescent="0.2">
      <c r="A124" s="260" t="s">
        <v>28</v>
      </c>
      <c r="B124" s="273" t="s">
        <v>29</v>
      </c>
      <c r="C124" s="274">
        <v>1</v>
      </c>
      <c r="D124" s="223"/>
      <c r="E124" s="262">
        <f t="shared" si="2"/>
        <v>0</v>
      </c>
    </row>
    <row r="125" spans="1:5" x14ac:dyDescent="0.2">
      <c r="A125" s="260" t="s">
        <v>30</v>
      </c>
      <c r="B125" s="273" t="s">
        <v>31</v>
      </c>
      <c r="C125" s="274">
        <v>1</v>
      </c>
      <c r="D125" s="223"/>
      <c r="E125" s="262">
        <f t="shared" si="2"/>
        <v>0</v>
      </c>
    </row>
    <row r="126" spans="1:5" x14ac:dyDescent="0.2">
      <c r="A126" s="260" t="s">
        <v>30</v>
      </c>
      <c r="B126" s="273" t="s">
        <v>32</v>
      </c>
      <c r="C126" s="274">
        <v>1</v>
      </c>
      <c r="D126" s="223"/>
      <c r="E126" s="262">
        <f t="shared" si="2"/>
        <v>0</v>
      </c>
    </row>
    <row r="127" spans="1:5" x14ac:dyDescent="0.2">
      <c r="A127" s="260" t="s">
        <v>37</v>
      </c>
      <c r="B127" s="273" t="s">
        <v>38</v>
      </c>
      <c r="C127" s="274">
        <v>2</v>
      </c>
      <c r="D127" s="223"/>
      <c r="E127" s="262">
        <f t="shared" si="2"/>
        <v>0</v>
      </c>
    </row>
    <row r="128" spans="1:5" x14ac:dyDescent="0.2">
      <c r="A128" s="260" t="s">
        <v>39</v>
      </c>
      <c r="B128" s="273" t="s">
        <v>36</v>
      </c>
      <c r="C128" s="274">
        <v>1</v>
      </c>
      <c r="D128" s="223"/>
      <c r="E128" s="262">
        <f t="shared" si="2"/>
        <v>0</v>
      </c>
    </row>
    <row r="129" spans="1:5" x14ac:dyDescent="0.2">
      <c r="A129" s="260" t="s">
        <v>1012</v>
      </c>
      <c r="B129" s="273" t="s">
        <v>36</v>
      </c>
      <c r="C129" s="274">
        <v>1</v>
      </c>
      <c r="D129" s="223"/>
      <c r="E129" s="262">
        <f t="shared" si="2"/>
        <v>0</v>
      </c>
    </row>
    <row r="130" spans="1:5" ht="12.75" customHeight="1" x14ac:dyDescent="0.2">
      <c r="A130" s="260" t="s">
        <v>191</v>
      </c>
      <c r="B130" s="273" t="s">
        <v>6</v>
      </c>
      <c r="C130" s="274">
        <v>1</v>
      </c>
      <c r="D130" s="223"/>
      <c r="E130" s="262">
        <f t="shared" si="2"/>
        <v>0</v>
      </c>
    </row>
    <row r="131" spans="1:5" x14ac:dyDescent="0.2">
      <c r="A131" s="260" t="s">
        <v>1022</v>
      </c>
      <c r="B131" s="273" t="s">
        <v>19</v>
      </c>
      <c r="C131" s="274">
        <v>1</v>
      </c>
      <c r="D131" s="223"/>
      <c r="E131" s="262">
        <f t="shared" si="2"/>
        <v>0</v>
      </c>
    </row>
    <row r="132" spans="1:5" x14ac:dyDescent="0.2">
      <c r="A132" s="260" t="s">
        <v>41</v>
      </c>
      <c r="B132" s="273" t="s">
        <v>36</v>
      </c>
      <c r="C132" s="274">
        <v>2</v>
      </c>
      <c r="D132" s="223"/>
      <c r="E132" s="262">
        <f t="shared" si="2"/>
        <v>0</v>
      </c>
    </row>
    <row r="133" spans="1:5" x14ac:dyDescent="0.2">
      <c r="A133" s="260" t="s">
        <v>1013</v>
      </c>
      <c r="B133" s="273" t="s">
        <v>36</v>
      </c>
      <c r="C133" s="274">
        <v>2</v>
      </c>
      <c r="D133" s="223"/>
      <c r="E133" s="262">
        <f t="shared" si="2"/>
        <v>0</v>
      </c>
    </row>
    <row r="134" spans="1:5" x14ac:dyDescent="0.2">
      <c r="A134" s="260" t="s">
        <v>43</v>
      </c>
      <c r="B134" s="273" t="s">
        <v>36</v>
      </c>
      <c r="C134" s="274">
        <v>1</v>
      </c>
      <c r="D134" s="223"/>
      <c r="E134" s="262">
        <f t="shared" si="2"/>
        <v>0</v>
      </c>
    </row>
    <row r="135" spans="1:5" x14ac:dyDescent="0.2">
      <c r="A135" s="260" t="s">
        <v>44</v>
      </c>
      <c r="B135" s="221"/>
      <c r="C135" s="274">
        <v>2</v>
      </c>
      <c r="D135" s="223"/>
      <c r="E135" s="262">
        <f t="shared" si="2"/>
        <v>0</v>
      </c>
    </row>
    <row r="136" spans="1:5" ht="12.75" customHeight="1" x14ac:dyDescent="0.2">
      <c r="A136" s="260" t="s">
        <v>1014</v>
      </c>
      <c r="B136" s="273" t="s">
        <v>36</v>
      </c>
      <c r="C136" s="274">
        <v>1</v>
      </c>
      <c r="D136" s="223"/>
      <c r="E136" s="262">
        <f t="shared" si="2"/>
        <v>0</v>
      </c>
    </row>
    <row r="137" spans="1:5" x14ac:dyDescent="0.2">
      <c r="A137" s="260" t="s">
        <v>45</v>
      </c>
      <c r="B137" s="273" t="s">
        <v>182</v>
      </c>
      <c r="C137" s="274">
        <v>4</v>
      </c>
      <c r="D137" s="223"/>
      <c r="E137" s="262">
        <f t="shared" si="2"/>
        <v>0</v>
      </c>
    </row>
    <row r="138" spans="1:5" x14ac:dyDescent="0.2">
      <c r="A138" s="260" t="s">
        <v>1015</v>
      </c>
      <c r="B138" s="273" t="s">
        <v>182</v>
      </c>
      <c r="C138" s="274">
        <v>4</v>
      </c>
      <c r="D138" s="223"/>
      <c r="E138" s="262">
        <f t="shared" si="2"/>
        <v>0</v>
      </c>
    </row>
    <row r="139" spans="1:5" x14ac:dyDescent="0.2">
      <c r="A139" s="260" t="s">
        <v>46</v>
      </c>
      <c r="B139" s="273" t="s">
        <v>36</v>
      </c>
      <c r="C139" s="274">
        <v>6</v>
      </c>
      <c r="D139" s="223"/>
      <c r="E139" s="262">
        <f t="shared" si="2"/>
        <v>0</v>
      </c>
    </row>
    <row r="140" spans="1:5" x14ac:dyDescent="0.2">
      <c r="A140" s="260" t="s">
        <v>47</v>
      </c>
      <c r="B140" s="273" t="s">
        <v>36</v>
      </c>
      <c r="C140" s="274">
        <v>4</v>
      </c>
      <c r="D140" s="223"/>
      <c r="E140" s="262">
        <f t="shared" si="2"/>
        <v>0</v>
      </c>
    </row>
    <row r="141" spans="1:5" x14ac:dyDescent="0.2">
      <c r="A141" s="260" t="s">
        <v>48</v>
      </c>
      <c r="B141" s="273" t="s">
        <v>36</v>
      </c>
      <c r="C141" s="274">
        <v>2</v>
      </c>
      <c r="D141" s="223"/>
      <c r="E141" s="262">
        <f t="shared" si="2"/>
        <v>0</v>
      </c>
    </row>
    <row r="142" spans="1:5" x14ac:dyDescent="0.2">
      <c r="A142" s="260" t="s">
        <v>49</v>
      </c>
      <c r="B142" s="273" t="s">
        <v>52</v>
      </c>
      <c r="C142" s="274">
        <v>6</v>
      </c>
      <c r="D142" s="223"/>
      <c r="E142" s="262">
        <f t="shared" si="2"/>
        <v>0</v>
      </c>
    </row>
    <row r="143" spans="1:5" x14ac:dyDescent="0.2">
      <c r="A143" s="260" t="s">
        <v>51</v>
      </c>
      <c r="B143" s="273" t="s">
        <v>184</v>
      </c>
      <c r="C143" s="274">
        <v>6</v>
      </c>
      <c r="D143" s="223"/>
      <c r="E143" s="262">
        <f t="shared" si="2"/>
        <v>0</v>
      </c>
    </row>
    <row r="144" spans="1:5" x14ac:dyDescent="0.2">
      <c r="A144" s="260" t="s">
        <v>54</v>
      </c>
      <c r="B144" s="273" t="s">
        <v>55</v>
      </c>
      <c r="C144" s="274">
        <v>4</v>
      </c>
      <c r="D144" s="223"/>
      <c r="E144" s="262">
        <f t="shared" si="2"/>
        <v>0</v>
      </c>
    </row>
    <row r="145" spans="1:5" x14ac:dyDescent="0.2">
      <c r="A145" s="260" t="s">
        <v>56</v>
      </c>
      <c r="B145" s="273" t="s">
        <v>55</v>
      </c>
      <c r="C145" s="274">
        <v>2</v>
      </c>
      <c r="D145" s="223"/>
      <c r="E145" s="262">
        <f t="shared" si="2"/>
        <v>0</v>
      </c>
    </row>
    <row r="146" spans="1:5" x14ac:dyDescent="0.2">
      <c r="A146" s="260" t="s">
        <v>57</v>
      </c>
      <c r="B146" s="273" t="s">
        <v>55</v>
      </c>
      <c r="C146" s="274">
        <v>1</v>
      </c>
      <c r="D146" s="223"/>
      <c r="E146" s="262">
        <f t="shared" si="2"/>
        <v>0</v>
      </c>
    </row>
    <row r="147" spans="1:5" x14ac:dyDescent="0.2">
      <c r="A147" s="260" t="s">
        <v>49</v>
      </c>
      <c r="B147" s="273" t="s">
        <v>50</v>
      </c>
      <c r="C147" s="274">
        <v>6</v>
      </c>
      <c r="D147" s="223"/>
      <c r="E147" s="262">
        <f t="shared" si="2"/>
        <v>0</v>
      </c>
    </row>
    <row r="148" spans="1:5" x14ac:dyDescent="0.2">
      <c r="A148" s="260" t="s">
        <v>51</v>
      </c>
      <c r="B148" s="273" t="s">
        <v>52</v>
      </c>
      <c r="C148" s="274">
        <v>6</v>
      </c>
      <c r="D148" s="223"/>
      <c r="E148" s="262">
        <f t="shared" si="2"/>
        <v>0</v>
      </c>
    </row>
    <row r="149" spans="1:5" x14ac:dyDescent="0.2">
      <c r="A149" s="260" t="s">
        <v>51</v>
      </c>
      <c r="B149" s="273" t="s">
        <v>53</v>
      </c>
      <c r="C149" s="274">
        <v>3</v>
      </c>
      <c r="D149" s="223"/>
      <c r="E149" s="262">
        <f t="shared" si="2"/>
        <v>0</v>
      </c>
    </row>
    <row r="150" spans="1:5" x14ac:dyDescent="0.2">
      <c r="A150" s="260" t="s">
        <v>54</v>
      </c>
      <c r="B150" s="273" t="s">
        <v>55</v>
      </c>
      <c r="C150" s="274">
        <v>4</v>
      </c>
      <c r="D150" s="223"/>
      <c r="E150" s="262">
        <f t="shared" si="2"/>
        <v>0</v>
      </c>
    </row>
    <row r="151" spans="1:5" x14ac:dyDescent="0.2">
      <c r="A151" s="260" t="s">
        <v>54</v>
      </c>
      <c r="B151" s="273" t="s">
        <v>53</v>
      </c>
      <c r="C151" s="274">
        <v>2</v>
      </c>
      <c r="D151" s="223"/>
      <c r="E151" s="262">
        <f t="shared" si="2"/>
        <v>0</v>
      </c>
    </row>
    <row r="152" spans="1:5" x14ac:dyDescent="0.2">
      <c r="A152" s="260" t="s">
        <v>56</v>
      </c>
      <c r="B152" s="273" t="s">
        <v>55</v>
      </c>
      <c r="C152" s="274">
        <v>2</v>
      </c>
      <c r="D152" s="223"/>
      <c r="E152" s="262">
        <f>C152*D152</f>
        <v>0</v>
      </c>
    </row>
    <row r="153" spans="1:5" x14ac:dyDescent="0.2">
      <c r="A153" s="260" t="s">
        <v>56</v>
      </c>
      <c r="B153" s="273" t="s">
        <v>53</v>
      </c>
      <c r="C153" s="274">
        <v>1</v>
      </c>
      <c r="D153" s="223"/>
      <c r="E153" s="262">
        <f t="shared" si="2"/>
        <v>0</v>
      </c>
    </row>
    <row r="154" spans="1:5" x14ac:dyDescent="0.2">
      <c r="A154" s="260" t="s">
        <v>57</v>
      </c>
      <c r="B154" s="273" t="s">
        <v>55</v>
      </c>
      <c r="C154" s="274">
        <v>1</v>
      </c>
      <c r="D154" s="223"/>
      <c r="E154" s="262">
        <f t="shared" si="2"/>
        <v>0</v>
      </c>
    </row>
    <row r="155" spans="1:5" x14ac:dyDescent="0.2">
      <c r="A155" s="260" t="s">
        <v>57</v>
      </c>
      <c r="B155" s="273" t="s">
        <v>53</v>
      </c>
      <c r="C155" s="274">
        <v>1</v>
      </c>
      <c r="D155" s="223"/>
      <c r="E155" s="262">
        <f t="shared" si="2"/>
        <v>0</v>
      </c>
    </row>
    <row r="156" spans="1:5" x14ac:dyDescent="0.2">
      <c r="A156" s="260" t="s">
        <v>58</v>
      </c>
      <c r="B156" s="273" t="s">
        <v>59</v>
      </c>
      <c r="C156" s="274">
        <v>3</v>
      </c>
      <c r="D156" s="223"/>
      <c r="E156" s="262">
        <f t="shared" si="2"/>
        <v>0</v>
      </c>
    </row>
    <row r="157" spans="1:5" x14ac:dyDescent="0.2">
      <c r="A157" s="260" t="s">
        <v>60</v>
      </c>
      <c r="B157" s="273" t="s">
        <v>59</v>
      </c>
      <c r="C157" s="274">
        <v>3</v>
      </c>
      <c r="D157" s="223"/>
      <c r="E157" s="262">
        <f t="shared" si="2"/>
        <v>0</v>
      </c>
    </row>
    <row r="158" spans="1:5" x14ac:dyDescent="0.2">
      <c r="A158" s="250" t="s">
        <v>1023</v>
      </c>
      <c r="B158" s="273" t="s">
        <v>1024</v>
      </c>
      <c r="C158" s="274">
        <v>3</v>
      </c>
      <c r="D158" s="223"/>
      <c r="E158" s="262">
        <f t="shared" si="2"/>
        <v>0</v>
      </c>
    </row>
    <row r="159" spans="1:5" x14ac:dyDescent="0.2">
      <c r="A159" s="260" t="s">
        <v>63</v>
      </c>
      <c r="B159" s="273" t="s">
        <v>59</v>
      </c>
      <c r="C159" s="274">
        <v>12</v>
      </c>
      <c r="D159" s="223"/>
      <c r="E159" s="262">
        <f t="shared" si="2"/>
        <v>0</v>
      </c>
    </row>
    <row r="160" spans="1:5" x14ac:dyDescent="0.2">
      <c r="A160" s="260" t="s">
        <v>61</v>
      </c>
      <c r="B160" s="273" t="s">
        <v>64</v>
      </c>
      <c r="C160" s="274">
        <v>2</v>
      </c>
      <c r="D160" s="223"/>
      <c r="E160" s="262">
        <f t="shared" si="2"/>
        <v>0</v>
      </c>
    </row>
    <row r="161" spans="1:5" x14ac:dyDescent="0.2">
      <c r="A161" s="260" t="s">
        <v>65</v>
      </c>
      <c r="B161" s="273" t="s">
        <v>62</v>
      </c>
      <c r="C161" s="274">
        <v>4</v>
      </c>
      <c r="D161" s="223"/>
      <c r="E161" s="262">
        <f t="shared" si="2"/>
        <v>0</v>
      </c>
    </row>
    <row r="162" spans="1:5" ht="12.75" customHeight="1" x14ac:dyDescent="0.2">
      <c r="A162" s="260" t="s">
        <v>66</v>
      </c>
      <c r="B162" s="275" t="s">
        <v>67</v>
      </c>
      <c r="C162" s="273">
        <v>12</v>
      </c>
      <c r="D162" s="276"/>
      <c r="E162" s="262">
        <f t="shared" si="2"/>
        <v>0</v>
      </c>
    </row>
    <row r="163" spans="1:5" ht="12.75" customHeight="1" x14ac:dyDescent="0.2">
      <c r="A163" s="260" t="s">
        <v>66</v>
      </c>
      <c r="B163" s="275" t="s">
        <v>68</v>
      </c>
      <c r="C163" s="273">
        <v>12</v>
      </c>
      <c r="D163" s="276"/>
      <c r="E163" s="262">
        <f t="shared" si="2"/>
        <v>0</v>
      </c>
    </row>
    <row r="164" spans="1:5" ht="12.75" customHeight="1" x14ac:dyDescent="0.2">
      <c r="A164" s="260" t="s">
        <v>66</v>
      </c>
      <c r="B164" s="275" t="s">
        <v>69</v>
      </c>
      <c r="C164" s="273">
        <v>12</v>
      </c>
      <c r="D164" s="276"/>
      <c r="E164" s="262">
        <f t="shared" si="2"/>
        <v>0</v>
      </c>
    </row>
    <row r="165" spans="1:5" ht="12.75" customHeight="1" x14ac:dyDescent="0.2">
      <c r="A165" s="260" t="s">
        <v>70</v>
      </c>
      <c r="B165" s="275" t="s">
        <v>71</v>
      </c>
      <c r="C165" s="273">
        <v>12</v>
      </c>
      <c r="D165" s="276"/>
      <c r="E165" s="262">
        <f t="shared" si="2"/>
        <v>0</v>
      </c>
    </row>
    <row r="166" spans="1:5" ht="12.75" customHeight="1" x14ac:dyDescent="0.2">
      <c r="A166" s="260" t="s">
        <v>1016</v>
      </c>
      <c r="B166" s="277" t="s">
        <v>78</v>
      </c>
      <c r="C166" s="273">
        <v>1</v>
      </c>
      <c r="D166" s="278"/>
      <c r="E166" s="262">
        <f t="shared" si="2"/>
        <v>0</v>
      </c>
    </row>
    <row r="167" spans="1:5" x14ac:dyDescent="0.2">
      <c r="A167" s="279" t="s">
        <v>222</v>
      </c>
      <c r="B167" s="280"/>
      <c r="C167" s="260"/>
      <c r="D167" s="276"/>
      <c r="E167" s="262">
        <f>SUM(E111:E166)</f>
        <v>0</v>
      </c>
    </row>
    <row r="172" spans="1:5" ht="42.75" customHeight="1" x14ac:dyDescent="0.2">
      <c r="A172" s="254" t="s">
        <v>1011</v>
      </c>
      <c r="B172" s="255" t="s">
        <v>136</v>
      </c>
      <c r="C172" s="190" t="s">
        <v>74</v>
      </c>
      <c r="D172" s="202" t="s">
        <v>75</v>
      </c>
      <c r="E172" s="203" t="s">
        <v>76</v>
      </c>
    </row>
    <row r="173" spans="1:5" ht="23.25" customHeight="1" x14ac:dyDescent="0.2">
      <c r="A173" s="256" t="s">
        <v>1025</v>
      </c>
      <c r="B173" s="257"/>
      <c r="C173" s="272"/>
      <c r="D173" s="258"/>
      <c r="E173" s="281"/>
    </row>
    <row r="174" spans="1:5" ht="18" customHeight="1" x14ac:dyDescent="0.2">
      <c r="A174" s="260" t="s">
        <v>73</v>
      </c>
      <c r="B174" s="273" t="s">
        <v>1026</v>
      </c>
      <c r="C174" s="273">
        <v>1</v>
      </c>
      <c r="D174" s="276"/>
      <c r="E174" s="262">
        <f>C174*D174</f>
        <v>0</v>
      </c>
    </row>
    <row r="175" spans="1:5" x14ac:dyDescent="0.2">
      <c r="A175" s="260" t="s">
        <v>73</v>
      </c>
      <c r="B175" s="273" t="s">
        <v>216</v>
      </c>
      <c r="C175" s="273">
        <v>1</v>
      </c>
      <c r="D175" s="276"/>
      <c r="E175" s="262">
        <f t="shared" ref="E175:E182" si="3">C175*D175</f>
        <v>0</v>
      </c>
    </row>
    <row r="176" spans="1:5" x14ac:dyDescent="0.2">
      <c r="A176" s="260" t="s">
        <v>1027</v>
      </c>
      <c r="B176" s="221"/>
      <c r="C176" s="273">
        <v>1</v>
      </c>
      <c r="D176" s="276"/>
      <c r="E176" s="262">
        <f t="shared" si="3"/>
        <v>0</v>
      </c>
    </row>
    <row r="177" spans="1:5" x14ac:dyDescent="0.2">
      <c r="A177" s="260" t="s">
        <v>73</v>
      </c>
      <c r="B177" s="273" t="s">
        <v>1028</v>
      </c>
      <c r="C177" s="273">
        <v>16</v>
      </c>
      <c r="D177" s="276"/>
      <c r="E177" s="262">
        <f t="shared" si="3"/>
        <v>0</v>
      </c>
    </row>
    <row r="178" spans="1:5" x14ac:dyDescent="0.2">
      <c r="A178" s="260" t="s">
        <v>35</v>
      </c>
      <c r="B178" s="221"/>
      <c r="C178" s="273">
        <v>32</v>
      </c>
      <c r="D178" s="276"/>
      <c r="E178" s="262">
        <f t="shared" si="3"/>
        <v>0</v>
      </c>
    </row>
    <row r="179" spans="1:5" x14ac:dyDescent="0.2">
      <c r="A179" s="260" t="s">
        <v>1029</v>
      </c>
      <c r="B179" s="273" t="s">
        <v>1030</v>
      </c>
      <c r="C179" s="273">
        <v>1</v>
      </c>
      <c r="D179" s="276"/>
      <c r="E179" s="262">
        <f t="shared" si="3"/>
        <v>0</v>
      </c>
    </row>
    <row r="180" spans="1:5" x14ac:dyDescent="0.2">
      <c r="A180" s="260" t="s">
        <v>1031</v>
      </c>
      <c r="B180" s="273" t="s">
        <v>1032</v>
      </c>
      <c r="C180" s="273">
        <v>1</v>
      </c>
      <c r="D180" s="276"/>
      <c r="E180" s="262">
        <f t="shared" si="3"/>
        <v>0</v>
      </c>
    </row>
    <row r="181" spans="1:5" x14ac:dyDescent="0.2">
      <c r="A181" s="260" t="s">
        <v>1033</v>
      </c>
      <c r="B181" s="273" t="s">
        <v>1034</v>
      </c>
      <c r="C181" s="273">
        <v>1</v>
      </c>
      <c r="D181" s="276"/>
      <c r="E181" s="262">
        <f t="shared" si="3"/>
        <v>0</v>
      </c>
    </row>
    <row r="182" spans="1:5" x14ac:dyDescent="0.2">
      <c r="A182" s="260" t="s">
        <v>207</v>
      </c>
      <c r="B182" s="273" t="s">
        <v>78</v>
      </c>
      <c r="C182" s="273">
        <v>1</v>
      </c>
      <c r="D182" s="276"/>
      <c r="E182" s="262">
        <f t="shared" si="3"/>
        <v>0</v>
      </c>
    </row>
    <row r="183" spans="1:5" x14ac:dyDescent="0.2">
      <c r="A183" s="279" t="s">
        <v>222</v>
      </c>
      <c r="B183" s="271"/>
      <c r="C183" s="271"/>
      <c r="D183" s="282"/>
      <c r="E183" s="262">
        <f>SUM(E174:E182)</f>
        <v>0</v>
      </c>
    </row>
    <row r="184" spans="1:5" x14ac:dyDescent="0.2">
      <c r="A184" s="283"/>
      <c r="B184" s="284"/>
      <c r="C184" s="284"/>
      <c r="D184" s="285"/>
      <c r="E184" s="285"/>
    </row>
    <row r="185" spans="1:5" x14ac:dyDescent="0.2">
      <c r="A185" s="283"/>
      <c r="B185" s="284"/>
      <c r="C185" s="284"/>
      <c r="D185" s="285"/>
      <c r="E185" s="285"/>
    </row>
    <row r="186" spans="1:5" x14ac:dyDescent="0.2">
      <c r="A186" s="283"/>
      <c r="B186" s="284"/>
      <c r="C186" s="284"/>
      <c r="D186" s="285"/>
      <c r="E186" s="285"/>
    </row>
    <row r="187" spans="1:5" x14ac:dyDescent="0.2">
      <c r="A187" s="283"/>
      <c r="B187" s="284"/>
      <c r="C187" s="284"/>
      <c r="D187" s="285"/>
      <c r="E187" s="285"/>
    </row>
    <row r="188" spans="1:5" ht="42.75" customHeight="1" x14ac:dyDescent="0.2">
      <c r="A188" s="286" t="s">
        <v>1011</v>
      </c>
      <c r="B188" s="286" t="s">
        <v>136</v>
      </c>
      <c r="C188" s="287" t="s">
        <v>74</v>
      </c>
      <c r="D188" s="282" t="s">
        <v>75</v>
      </c>
      <c r="E188" s="288" t="s">
        <v>76</v>
      </c>
    </row>
    <row r="189" spans="1:5" ht="23.25" customHeight="1" x14ac:dyDescent="0.2">
      <c r="A189" s="289" t="s">
        <v>1035</v>
      </c>
      <c r="B189" s="212"/>
      <c r="C189" s="212"/>
      <c r="D189" s="213"/>
      <c r="E189" s="223"/>
    </row>
    <row r="190" spans="1:5" x14ac:dyDescent="0.2">
      <c r="A190" s="250" t="s">
        <v>221</v>
      </c>
      <c r="B190" s="273" t="s">
        <v>201</v>
      </c>
      <c r="C190" s="273">
        <v>1</v>
      </c>
      <c r="D190" s="276"/>
      <c r="E190" s="290">
        <f>C190*D190</f>
        <v>0</v>
      </c>
    </row>
    <row r="191" spans="1:5" x14ac:dyDescent="0.2">
      <c r="A191" s="279" t="s">
        <v>222</v>
      </c>
      <c r="B191" s="271"/>
      <c r="C191" s="271"/>
      <c r="D191" s="282"/>
      <c r="E191" s="291">
        <f>E190</f>
        <v>0</v>
      </c>
    </row>
    <row r="204" spans="1:5" ht="30" customHeight="1" x14ac:dyDescent="0.2">
      <c r="A204" s="211" t="s">
        <v>478</v>
      </c>
      <c r="B204" s="212"/>
      <c r="C204" s="212"/>
      <c r="D204" s="213"/>
      <c r="E204" s="213"/>
    </row>
    <row r="205" spans="1:5" ht="24" customHeight="1" x14ac:dyDescent="0.2">
      <c r="A205" s="292" t="s">
        <v>479</v>
      </c>
      <c r="B205" s="293"/>
      <c r="C205" s="166"/>
      <c r="D205" s="164"/>
      <c r="E205" s="259">
        <f>E54</f>
        <v>0</v>
      </c>
    </row>
    <row r="206" spans="1:5" ht="23.25" customHeight="1" x14ac:dyDescent="0.2">
      <c r="A206" s="169" t="s">
        <v>480</v>
      </c>
      <c r="B206" s="167"/>
      <c r="C206" s="166"/>
      <c r="D206" s="165"/>
      <c r="E206" s="164">
        <f>E105</f>
        <v>0</v>
      </c>
    </row>
    <row r="207" spans="1:5" ht="26.25" customHeight="1" x14ac:dyDescent="0.2">
      <c r="A207" s="169" t="s">
        <v>481</v>
      </c>
      <c r="B207" s="167"/>
      <c r="C207" s="166"/>
      <c r="D207" s="165"/>
      <c r="E207" s="164">
        <f>E167</f>
        <v>0</v>
      </c>
    </row>
    <row r="208" spans="1:5" ht="21.75" customHeight="1" x14ac:dyDescent="0.2">
      <c r="A208" s="169" t="s">
        <v>1036</v>
      </c>
      <c r="B208" s="167"/>
      <c r="C208" s="166"/>
      <c r="D208" s="165"/>
      <c r="E208" s="164">
        <f>E182</f>
        <v>0</v>
      </c>
    </row>
    <row r="209" spans="1:5" ht="21" customHeight="1" x14ac:dyDescent="0.2">
      <c r="A209" s="169" t="s">
        <v>1037</v>
      </c>
      <c r="B209" s="170"/>
      <c r="C209" s="170"/>
      <c r="D209" s="165"/>
      <c r="E209" s="164">
        <f>E192</f>
        <v>0</v>
      </c>
    </row>
    <row r="210" spans="1:5" ht="29.25" customHeight="1" x14ac:dyDescent="0.2">
      <c r="A210" s="168" t="s">
        <v>1038</v>
      </c>
      <c r="B210" s="167"/>
      <c r="C210" s="166"/>
      <c r="D210" s="165"/>
      <c r="E210" s="164">
        <f>SUM(E205:E209)</f>
        <v>0</v>
      </c>
    </row>
  </sheetData>
  <sheetProtection algorithmName="SHA-512" hashValue="a04Rd9CK1B3hTRXylBRMctX65WZCqiaHXTkcrnhYodg+C+bEwAEmLy6IPTfjOrfY2t7UeJci0ckYkZjrIPMlKA==" saltValue="7Gv+UVbWxSf6qNO8gHGopg==" spinCount="100000" sheet="1" objects="1" scenarios="1"/>
  <mergeCells count="1">
    <mergeCell ref="A54:B54"/>
  </mergeCells>
  <pageMargins left="0.23622047244094491" right="0.23622047244094491" top="0.74803149606299213" bottom="0.74803149606299213" header="0.31496062992125984" footer="0.31496062992125984"/>
  <pageSetup paperSize="9" fitToWidth="0"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A72D4-E5BE-4EAF-95B1-6712C64AD658}">
  <dimension ref="A1:E113"/>
  <sheetViews>
    <sheetView view="pageLayout" zoomScaleNormal="100" workbookViewId="0">
      <selection activeCell="A4" sqref="A4:E12"/>
    </sheetView>
  </sheetViews>
  <sheetFormatPr defaultColWidth="9.33203125" defaultRowHeight="12.75" x14ac:dyDescent="0.2"/>
  <cols>
    <col min="1" max="1" width="32.6640625" style="302" customWidth="1"/>
    <col min="2" max="2" width="18.5" style="163" customWidth="1"/>
    <col min="3" max="3" width="16" style="163" customWidth="1"/>
    <col min="4" max="4" width="15.33203125" style="162" customWidth="1"/>
    <col min="5" max="5" width="14.6640625" style="162" customWidth="1"/>
    <col min="6" max="16384" width="9.33203125" style="162"/>
  </cols>
  <sheetData>
    <row r="1" spans="1:5" x14ac:dyDescent="0.2">
      <c r="A1" s="163"/>
    </row>
    <row r="2" spans="1:5" ht="31.5" customHeight="1" x14ac:dyDescent="0.2">
      <c r="A2" s="294" t="s">
        <v>1039</v>
      </c>
    </row>
    <row r="3" spans="1:5" x14ac:dyDescent="0.2">
      <c r="A3" s="163"/>
    </row>
    <row r="4" spans="1:5" ht="36" customHeight="1" x14ac:dyDescent="0.2">
      <c r="A4" s="211" t="s">
        <v>1040</v>
      </c>
      <c r="B4" s="212"/>
      <c r="C4" s="212"/>
      <c r="D4" s="213"/>
      <c r="E4" s="213"/>
    </row>
    <row r="5" spans="1:5" s="246" customFormat="1" ht="36" customHeight="1" x14ac:dyDescent="0.2">
      <c r="A5" s="295" t="s">
        <v>697</v>
      </c>
      <c r="B5" s="296"/>
      <c r="C5" s="183"/>
      <c r="D5" s="245"/>
      <c r="E5" s="248">
        <f>'2. GRAĐ-OBRTNIČKI RADOVI'!E84</f>
        <v>0</v>
      </c>
    </row>
    <row r="6" spans="1:5" ht="36" customHeight="1" x14ac:dyDescent="0.2">
      <c r="A6" s="295" t="s">
        <v>808</v>
      </c>
      <c r="B6" s="167"/>
      <c r="C6" s="166"/>
      <c r="D6" s="165"/>
      <c r="E6" s="164">
        <f>'3. ELEKTROINST-JAKA STRUJA'!E162</f>
        <v>0</v>
      </c>
    </row>
    <row r="7" spans="1:5" ht="38.25" customHeight="1" x14ac:dyDescent="0.2">
      <c r="A7" s="297" t="s">
        <v>818</v>
      </c>
      <c r="B7" s="230"/>
      <c r="C7" s="231"/>
      <c r="D7" s="232"/>
      <c r="E7" s="164">
        <f>'4. ELEKTROINST-SLABA STRUJA '!E64</f>
        <v>0</v>
      </c>
    </row>
    <row r="8" spans="1:5" s="246" customFormat="1" ht="36" customHeight="1" x14ac:dyDescent="0.2">
      <c r="A8" s="295" t="s">
        <v>884</v>
      </c>
      <c r="B8" s="296"/>
      <c r="C8" s="183"/>
      <c r="D8" s="245"/>
      <c r="E8" s="248">
        <f>'5. STROJARSKE INS_VIK (2)'!E133</f>
        <v>0</v>
      </c>
    </row>
    <row r="9" spans="1:5" s="246" customFormat="1" ht="36" customHeight="1" x14ac:dyDescent="0.2">
      <c r="A9" s="295" t="s">
        <v>927</v>
      </c>
      <c r="B9" s="296"/>
      <c r="C9" s="183"/>
      <c r="D9" s="245"/>
      <c r="E9" s="248">
        <f>'6. STROJARSKE INS_KLIMA (2)'!E111</f>
        <v>0</v>
      </c>
    </row>
    <row r="10" spans="1:5" s="246" customFormat="1" ht="36" customHeight="1" x14ac:dyDescent="0.2">
      <c r="A10" s="297" t="s">
        <v>1010</v>
      </c>
      <c r="B10" s="298"/>
      <c r="C10" s="299"/>
      <c r="D10" s="300"/>
      <c r="E10" s="248">
        <f>'7. SPRINKLER'!E116</f>
        <v>0</v>
      </c>
    </row>
    <row r="11" spans="1:5" s="246" customFormat="1" ht="36" customHeight="1" x14ac:dyDescent="0.2">
      <c r="A11" s="295" t="s">
        <v>1038</v>
      </c>
      <c r="B11" s="296"/>
      <c r="C11" s="183"/>
      <c r="D11" s="245"/>
      <c r="E11" s="248">
        <f>'8. UNUTARNJA OPREMA'!E210</f>
        <v>0</v>
      </c>
    </row>
    <row r="12" spans="1:5" ht="36" customHeight="1" x14ac:dyDescent="0.2">
      <c r="A12" s="168" t="s">
        <v>1041</v>
      </c>
      <c r="B12" s="167"/>
      <c r="C12" s="166"/>
      <c r="D12" s="165"/>
      <c r="E12" s="301">
        <f>SUM(E5:E11)</f>
        <v>0</v>
      </c>
    </row>
    <row r="13" spans="1:5" x14ac:dyDescent="0.2">
      <c r="A13" s="163"/>
    </row>
    <row r="14" spans="1:5" x14ac:dyDescent="0.2">
      <c r="A14" s="163"/>
    </row>
    <row r="15" spans="1:5" x14ac:dyDescent="0.2">
      <c r="A15" s="163"/>
    </row>
    <row r="16" spans="1:5" x14ac:dyDescent="0.2">
      <c r="A16" s="163"/>
    </row>
    <row r="17" spans="1:1" x14ac:dyDescent="0.2">
      <c r="A17" s="163"/>
    </row>
    <row r="18" spans="1:1" x14ac:dyDescent="0.2">
      <c r="A18" s="163"/>
    </row>
    <row r="19" spans="1:1" x14ac:dyDescent="0.2">
      <c r="A19" s="163"/>
    </row>
    <row r="20" spans="1:1" x14ac:dyDescent="0.2">
      <c r="A20" s="163"/>
    </row>
    <row r="21" spans="1:1" x14ac:dyDescent="0.2">
      <c r="A21" s="163"/>
    </row>
    <row r="22" spans="1:1" x14ac:dyDescent="0.2">
      <c r="A22" s="163"/>
    </row>
    <row r="23" spans="1:1" x14ac:dyDescent="0.2">
      <c r="A23" s="163"/>
    </row>
    <row r="24" spans="1:1" x14ac:dyDescent="0.2">
      <c r="A24" s="163"/>
    </row>
    <row r="25" spans="1:1" x14ac:dyDescent="0.2">
      <c r="A25" s="163"/>
    </row>
    <row r="26" spans="1:1" x14ac:dyDescent="0.2">
      <c r="A26" s="163"/>
    </row>
    <row r="27" spans="1:1" x14ac:dyDescent="0.2">
      <c r="A27" s="163"/>
    </row>
    <row r="28" spans="1:1" x14ac:dyDescent="0.2">
      <c r="A28" s="163"/>
    </row>
    <row r="29" spans="1:1" x14ac:dyDescent="0.2">
      <c r="A29" s="163"/>
    </row>
    <row r="30" spans="1:1" x14ac:dyDescent="0.2">
      <c r="A30" s="163"/>
    </row>
    <row r="31" spans="1:1" x14ac:dyDescent="0.2">
      <c r="A31" s="163"/>
    </row>
    <row r="32" spans="1:1" x14ac:dyDescent="0.2">
      <c r="A32" s="163"/>
    </row>
    <row r="33" spans="1:1" x14ac:dyDescent="0.2">
      <c r="A33" s="163"/>
    </row>
    <row r="34" spans="1:1" x14ac:dyDescent="0.2">
      <c r="A34" s="163"/>
    </row>
    <row r="35" spans="1:1" x14ac:dyDescent="0.2">
      <c r="A35" s="163"/>
    </row>
    <row r="36" spans="1:1" x14ac:dyDescent="0.2">
      <c r="A36" s="163"/>
    </row>
    <row r="37" spans="1:1" x14ac:dyDescent="0.2">
      <c r="A37" s="163"/>
    </row>
    <row r="38" spans="1:1" x14ac:dyDescent="0.2">
      <c r="A38" s="163"/>
    </row>
    <row r="39" spans="1:1" x14ac:dyDescent="0.2">
      <c r="A39" s="163"/>
    </row>
    <row r="40" spans="1:1" x14ac:dyDescent="0.2">
      <c r="A40" s="163"/>
    </row>
    <row r="41" spans="1:1" x14ac:dyDescent="0.2">
      <c r="A41" s="163"/>
    </row>
    <row r="42" spans="1:1" x14ac:dyDescent="0.2">
      <c r="A42" s="163"/>
    </row>
    <row r="43" spans="1:1" x14ac:dyDescent="0.2">
      <c r="A43" s="163"/>
    </row>
    <row r="44" spans="1:1" x14ac:dyDescent="0.2">
      <c r="A44" s="163"/>
    </row>
    <row r="45" spans="1:1" x14ac:dyDescent="0.2">
      <c r="A45" s="163"/>
    </row>
    <row r="46" spans="1:1" x14ac:dyDescent="0.2">
      <c r="A46" s="163"/>
    </row>
    <row r="47" spans="1:1" x14ac:dyDescent="0.2">
      <c r="A47" s="163"/>
    </row>
    <row r="48" spans="1:1" x14ac:dyDescent="0.2">
      <c r="A48" s="163"/>
    </row>
    <row r="49" spans="1:1" x14ac:dyDescent="0.2">
      <c r="A49" s="163"/>
    </row>
    <row r="50" spans="1:1" x14ac:dyDescent="0.2">
      <c r="A50" s="163"/>
    </row>
    <row r="51" spans="1:1" x14ac:dyDescent="0.2">
      <c r="A51" s="163"/>
    </row>
    <row r="52" spans="1:1" x14ac:dyDescent="0.2">
      <c r="A52" s="163"/>
    </row>
    <row r="53" spans="1:1" x14ac:dyDescent="0.2">
      <c r="A53" s="163"/>
    </row>
    <row r="54" spans="1:1" x14ac:dyDescent="0.2">
      <c r="A54" s="163"/>
    </row>
    <row r="55" spans="1:1" x14ac:dyDescent="0.2">
      <c r="A55" s="163"/>
    </row>
    <row r="56" spans="1:1" x14ac:dyDescent="0.2">
      <c r="A56" s="163"/>
    </row>
    <row r="57" spans="1:1" x14ac:dyDescent="0.2">
      <c r="A57" s="163"/>
    </row>
    <row r="58" spans="1:1" x14ac:dyDescent="0.2">
      <c r="A58" s="163"/>
    </row>
    <row r="59" spans="1:1" x14ac:dyDescent="0.2">
      <c r="A59" s="163"/>
    </row>
    <row r="60" spans="1:1" x14ac:dyDescent="0.2">
      <c r="A60" s="163"/>
    </row>
    <row r="61" spans="1:1" x14ac:dyDescent="0.2">
      <c r="A61" s="163"/>
    </row>
    <row r="62" spans="1:1" x14ac:dyDescent="0.2">
      <c r="A62" s="163"/>
    </row>
    <row r="63" spans="1:1" x14ac:dyDescent="0.2">
      <c r="A63" s="163"/>
    </row>
    <row r="64" spans="1:1" x14ac:dyDescent="0.2">
      <c r="A64" s="163"/>
    </row>
    <row r="65" spans="1:1" x14ac:dyDescent="0.2">
      <c r="A65" s="163"/>
    </row>
    <row r="66" spans="1:1" x14ac:dyDescent="0.2">
      <c r="A66" s="163"/>
    </row>
    <row r="67" spans="1:1" x14ac:dyDescent="0.2">
      <c r="A67" s="163"/>
    </row>
    <row r="68" spans="1:1" x14ac:dyDescent="0.2">
      <c r="A68" s="163"/>
    </row>
    <row r="69" spans="1:1" x14ac:dyDescent="0.2">
      <c r="A69" s="163"/>
    </row>
    <row r="70" spans="1:1" x14ac:dyDescent="0.2">
      <c r="A70" s="163"/>
    </row>
    <row r="71" spans="1:1" x14ac:dyDescent="0.2">
      <c r="A71" s="163"/>
    </row>
    <row r="72" spans="1:1" x14ac:dyDescent="0.2">
      <c r="A72" s="163"/>
    </row>
    <row r="73" spans="1:1" x14ac:dyDescent="0.2">
      <c r="A73" s="163"/>
    </row>
    <row r="74" spans="1:1" x14ac:dyDescent="0.2">
      <c r="A74" s="163"/>
    </row>
    <row r="75" spans="1:1" x14ac:dyDescent="0.2">
      <c r="A75" s="163"/>
    </row>
    <row r="76" spans="1:1" x14ac:dyDescent="0.2">
      <c r="A76" s="163"/>
    </row>
    <row r="77" spans="1:1" x14ac:dyDescent="0.2">
      <c r="A77" s="163"/>
    </row>
    <row r="78" spans="1:1" x14ac:dyDescent="0.2">
      <c r="A78" s="163"/>
    </row>
    <row r="79" spans="1:1" x14ac:dyDescent="0.2">
      <c r="A79" s="163"/>
    </row>
    <row r="80" spans="1:1" x14ac:dyDescent="0.2">
      <c r="A80" s="163"/>
    </row>
    <row r="81" spans="1:1" x14ac:dyDescent="0.2">
      <c r="A81" s="163"/>
    </row>
    <row r="82" spans="1:1" x14ac:dyDescent="0.2">
      <c r="A82" s="163"/>
    </row>
    <row r="83" spans="1:1" x14ac:dyDescent="0.2">
      <c r="A83" s="163"/>
    </row>
    <row r="84" spans="1:1" x14ac:dyDescent="0.2">
      <c r="A84" s="163"/>
    </row>
    <row r="85" spans="1:1" x14ac:dyDescent="0.2">
      <c r="A85" s="163"/>
    </row>
    <row r="86" spans="1:1" x14ac:dyDescent="0.2">
      <c r="A86" s="163"/>
    </row>
    <row r="87" spans="1:1" x14ac:dyDescent="0.2">
      <c r="A87" s="163"/>
    </row>
    <row r="88" spans="1:1" x14ac:dyDescent="0.2">
      <c r="A88" s="163"/>
    </row>
    <row r="89" spans="1:1" x14ac:dyDescent="0.2">
      <c r="A89" s="163"/>
    </row>
    <row r="90" spans="1:1" x14ac:dyDescent="0.2">
      <c r="A90" s="163"/>
    </row>
    <row r="91" spans="1:1" x14ac:dyDescent="0.2">
      <c r="A91" s="163"/>
    </row>
    <row r="92" spans="1:1" x14ac:dyDescent="0.2">
      <c r="A92" s="163"/>
    </row>
    <row r="93" spans="1:1" x14ac:dyDescent="0.2">
      <c r="A93" s="163"/>
    </row>
    <row r="94" spans="1:1" x14ac:dyDescent="0.2">
      <c r="A94" s="163"/>
    </row>
    <row r="95" spans="1:1" x14ac:dyDescent="0.2">
      <c r="A95" s="163"/>
    </row>
    <row r="96" spans="1:1" x14ac:dyDescent="0.2">
      <c r="A96" s="163"/>
    </row>
    <row r="97" spans="1:1" x14ac:dyDescent="0.2">
      <c r="A97" s="163"/>
    </row>
    <row r="98" spans="1:1" x14ac:dyDescent="0.2">
      <c r="A98" s="163"/>
    </row>
    <row r="99" spans="1:1" x14ac:dyDescent="0.2">
      <c r="A99" s="163"/>
    </row>
    <row r="100" spans="1:1" x14ac:dyDescent="0.2">
      <c r="A100" s="163"/>
    </row>
    <row r="101" spans="1:1" x14ac:dyDescent="0.2">
      <c r="A101" s="163"/>
    </row>
    <row r="102" spans="1:1" x14ac:dyDescent="0.2">
      <c r="A102" s="163"/>
    </row>
    <row r="103" spans="1:1" x14ac:dyDescent="0.2">
      <c r="A103" s="163"/>
    </row>
    <row r="104" spans="1:1" x14ac:dyDescent="0.2">
      <c r="A104" s="163"/>
    </row>
    <row r="105" spans="1:1" x14ac:dyDescent="0.2">
      <c r="A105" s="163"/>
    </row>
    <row r="106" spans="1:1" x14ac:dyDescent="0.2">
      <c r="A106" s="163"/>
    </row>
    <row r="107" spans="1:1" x14ac:dyDescent="0.2">
      <c r="A107" s="163"/>
    </row>
    <row r="108" spans="1:1" x14ac:dyDescent="0.2">
      <c r="A108" s="163"/>
    </row>
    <row r="109" spans="1:1" x14ac:dyDescent="0.2">
      <c r="A109" s="163"/>
    </row>
    <row r="110" spans="1:1" x14ac:dyDescent="0.2">
      <c r="A110" s="163"/>
    </row>
    <row r="111" spans="1:1" x14ac:dyDescent="0.2">
      <c r="A111" s="163"/>
    </row>
    <row r="112" spans="1:1" x14ac:dyDescent="0.2">
      <c r="A112" s="163"/>
    </row>
    <row r="113" spans="1:1" x14ac:dyDescent="0.2">
      <c r="A113" s="163"/>
    </row>
  </sheetData>
  <sheetProtection algorithmName="SHA-512" hashValue="PhKlzl9/TBSEsqvb/6xRtlc9QOT5e9qlYVVMa2AdU+aWjGn5WvrIQPL1aHNTN3HAqt/5yuT9cfgXCoEzGgmqfw==" saltValue="Tx4zMBpBHXiIIq5O2qnzSQ==" spinCount="100000" sheet="1" objects="1" scenarios="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05E8E-B11C-4ED0-9CDD-E25BFFAD2DBC}">
  <dimension ref="A1:F52"/>
  <sheetViews>
    <sheetView view="pageLayout" zoomScaleNormal="100" workbookViewId="0">
      <selection activeCell="F8" sqref="F8"/>
    </sheetView>
  </sheetViews>
  <sheetFormatPr defaultColWidth="9.33203125" defaultRowHeight="12.75" x14ac:dyDescent="0.2"/>
  <cols>
    <col min="1" max="1" width="40.5" style="163" customWidth="1"/>
    <col min="2" max="2" width="16.1640625" style="163" customWidth="1"/>
    <col min="3" max="5" width="14" style="163" customWidth="1"/>
    <col min="6" max="6" width="9.33203125" style="163"/>
    <col min="7" max="16384" width="9.33203125" style="162"/>
  </cols>
  <sheetData>
    <row r="1" spans="1:1" ht="17.100000000000001" customHeight="1" x14ac:dyDescent="0.2">
      <c r="A1" s="195" t="s">
        <v>1042</v>
      </c>
    </row>
    <row r="2" spans="1:1" ht="17.100000000000001" customHeight="1" x14ac:dyDescent="0.2">
      <c r="A2" s="199" t="s">
        <v>0</v>
      </c>
    </row>
    <row r="3" spans="1:1" ht="17.100000000000001" customHeight="1" x14ac:dyDescent="0.2">
      <c r="A3" s="201" t="s">
        <v>1043</v>
      </c>
    </row>
    <row r="4" spans="1:1" ht="17.100000000000001" customHeight="1" x14ac:dyDescent="0.2">
      <c r="A4" s="200" t="s">
        <v>1</v>
      </c>
    </row>
    <row r="5" spans="1:1" ht="17.100000000000001" customHeight="1" x14ac:dyDescent="0.2">
      <c r="A5" s="193" t="s">
        <v>1044</v>
      </c>
    </row>
    <row r="6" spans="1:1" ht="17.100000000000001" customHeight="1" x14ac:dyDescent="0.2">
      <c r="A6" s="191" t="s">
        <v>741</v>
      </c>
    </row>
    <row r="7" spans="1:1" ht="17.100000000000001" customHeight="1" x14ac:dyDescent="0.2">
      <c r="A7" s="192" t="s">
        <v>1045</v>
      </c>
    </row>
    <row r="8" spans="1:1" ht="17.100000000000001" customHeight="1" x14ac:dyDescent="0.2">
      <c r="A8" s="191" t="s">
        <v>739</v>
      </c>
    </row>
    <row r="9" spans="1:1" ht="17.100000000000001" customHeight="1" x14ac:dyDescent="0.2">
      <c r="A9" s="192" t="s">
        <v>1046</v>
      </c>
    </row>
    <row r="10" spans="1:1" ht="17.100000000000001" customHeight="1" x14ac:dyDescent="0.2">
      <c r="A10" s="191" t="s">
        <v>736</v>
      </c>
    </row>
    <row r="11" spans="1:1" ht="17.100000000000001" customHeight="1" x14ac:dyDescent="0.2">
      <c r="A11" s="191" t="s">
        <v>735</v>
      </c>
    </row>
    <row r="12" spans="1:1" ht="17.100000000000001" customHeight="1" x14ac:dyDescent="0.2">
      <c r="A12" s="191" t="s">
        <v>734</v>
      </c>
    </row>
    <row r="13" spans="1:1" ht="17.100000000000001" customHeight="1" x14ac:dyDescent="0.2">
      <c r="A13" s="191" t="s">
        <v>1047</v>
      </c>
    </row>
    <row r="14" spans="1:1" ht="17.100000000000001" customHeight="1" x14ac:dyDescent="0.2">
      <c r="A14" s="199" t="s">
        <v>1048</v>
      </c>
    </row>
    <row r="15" spans="1:1" ht="17.100000000000001" customHeight="1" x14ac:dyDescent="0.2">
      <c r="A15" s="192" t="s">
        <v>773</v>
      </c>
    </row>
    <row r="16" spans="1:1" ht="17.100000000000001" customHeight="1" x14ac:dyDescent="0.2">
      <c r="A16" s="196" t="s">
        <v>772</v>
      </c>
    </row>
    <row r="17" spans="1:1" ht="17.100000000000001" customHeight="1" x14ac:dyDescent="0.2">
      <c r="A17" s="198" t="s">
        <v>771</v>
      </c>
    </row>
    <row r="18" spans="1:1" ht="17.100000000000001" customHeight="1" x14ac:dyDescent="0.2">
      <c r="A18" s="196" t="s">
        <v>1049</v>
      </c>
    </row>
    <row r="19" spans="1:1" ht="17.100000000000001" customHeight="1" x14ac:dyDescent="0.2">
      <c r="A19" s="196" t="s">
        <v>1050</v>
      </c>
    </row>
    <row r="20" spans="1:1" ht="17.100000000000001" customHeight="1" x14ac:dyDescent="0.2">
      <c r="A20" s="196" t="s">
        <v>1051</v>
      </c>
    </row>
    <row r="21" spans="1:1" ht="17.100000000000001" customHeight="1" x14ac:dyDescent="0.2">
      <c r="A21" s="196" t="s">
        <v>1052</v>
      </c>
    </row>
    <row r="22" spans="1:1" ht="17.100000000000001" customHeight="1" x14ac:dyDescent="0.2">
      <c r="A22" s="196" t="s">
        <v>1053</v>
      </c>
    </row>
    <row r="23" spans="1:1" ht="17.100000000000001" customHeight="1" x14ac:dyDescent="0.2">
      <c r="A23" s="196" t="s">
        <v>1054</v>
      </c>
    </row>
    <row r="24" spans="1:1" ht="17.100000000000001" customHeight="1" x14ac:dyDescent="0.2">
      <c r="A24" s="196" t="s">
        <v>1055</v>
      </c>
    </row>
    <row r="25" spans="1:1" ht="17.100000000000001" customHeight="1" x14ac:dyDescent="0.2">
      <c r="A25" s="196" t="s">
        <v>1056</v>
      </c>
    </row>
    <row r="26" spans="1:1" ht="17.100000000000001" customHeight="1" x14ac:dyDescent="0.2">
      <c r="A26" s="193" t="s">
        <v>769</v>
      </c>
    </row>
    <row r="27" spans="1:1" ht="17.100000000000001" customHeight="1" x14ac:dyDescent="0.2">
      <c r="A27" s="192" t="s">
        <v>767</v>
      </c>
    </row>
    <row r="28" spans="1:1" ht="18" customHeight="1" x14ac:dyDescent="0.2">
      <c r="A28" s="192" t="s">
        <v>766</v>
      </c>
    </row>
    <row r="29" spans="1:1" ht="17.100000000000001" customHeight="1" x14ac:dyDescent="0.2">
      <c r="A29" s="193" t="s">
        <v>1057</v>
      </c>
    </row>
    <row r="30" spans="1:1" ht="17.100000000000001" customHeight="1" x14ac:dyDescent="0.2">
      <c r="A30" s="192" t="s">
        <v>764</v>
      </c>
    </row>
    <row r="31" spans="1:1" ht="17.100000000000001" customHeight="1" x14ac:dyDescent="0.2">
      <c r="A31" s="196" t="s">
        <v>763</v>
      </c>
    </row>
    <row r="32" spans="1:1" ht="17.100000000000001" customHeight="1" x14ac:dyDescent="0.2">
      <c r="A32" s="196" t="s">
        <v>762</v>
      </c>
    </row>
    <row r="33" spans="1:1" ht="17.100000000000001" customHeight="1" x14ac:dyDescent="0.2">
      <c r="A33" s="193" t="s">
        <v>761</v>
      </c>
    </row>
    <row r="34" spans="1:1" ht="17.100000000000001" customHeight="1" x14ac:dyDescent="0.2">
      <c r="A34" s="198" t="s">
        <v>760</v>
      </c>
    </row>
    <row r="35" spans="1:1" ht="17.100000000000001" customHeight="1" x14ac:dyDescent="0.2">
      <c r="A35" s="198" t="s">
        <v>759</v>
      </c>
    </row>
    <row r="36" spans="1:1" ht="17.100000000000001" customHeight="1" x14ac:dyDescent="0.2">
      <c r="A36" s="196" t="s">
        <v>1058</v>
      </c>
    </row>
    <row r="37" spans="1:1" ht="17.100000000000001" customHeight="1" x14ac:dyDescent="0.2">
      <c r="A37" s="193" t="s">
        <v>758</v>
      </c>
    </row>
    <row r="38" spans="1:1" ht="17.100000000000001" customHeight="1" x14ac:dyDescent="0.2">
      <c r="A38" s="192" t="s">
        <v>757</v>
      </c>
    </row>
    <row r="39" spans="1:1" ht="17.100000000000001" customHeight="1" x14ac:dyDescent="0.2">
      <c r="A39" s="192" t="s">
        <v>756</v>
      </c>
    </row>
    <row r="40" spans="1:1" ht="17.100000000000001" customHeight="1" x14ac:dyDescent="0.2">
      <c r="A40" s="192" t="s">
        <v>755</v>
      </c>
    </row>
    <row r="41" spans="1:1" ht="17.100000000000001" customHeight="1" x14ac:dyDescent="0.2">
      <c r="A41" s="197" t="s">
        <v>1059</v>
      </c>
    </row>
    <row r="42" spans="1:1" ht="17.100000000000001" customHeight="1" x14ac:dyDescent="0.2">
      <c r="A42" s="194" t="s">
        <v>1060</v>
      </c>
    </row>
    <row r="43" spans="1:1" ht="17.100000000000001" customHeight="1" x14ac:dyDescent="0.2">
      <c r="A43" s="194" t="s">
        <v>2</v>
      </c>
    </row>
    <row r="44" spans="1:1" ht="17.100000000000001" customHeight="1" x14ac:dyDescent="0.2">
      <c r="A44" s="194" t="s">
        <v>1061</v>
      </c>
    </row>
    <row r="45" spans="1:1" ht="17.100000000000001" customHeight="1" x14ac:dyDescent="0.2">
      <c r="A45" s="194" t="s">
        <v>1062</v>
      </c>
    </row>
    <row r="46" spans="1:1" ht="17.100000000000001" customHeight="1" x14ac:dyDescent="0.2">
      <c r="A46" s="194" t="s">
        <v>1063</v>
      </c>
    </row>
    <row r="47" spans="1:1" ht="17.100000000000001" customHeight="1" x14ac:dyDescent="0.2">
      <c r="A47" s="194" t="s">
        <v>1064</v>
      </c>
    </row>
    <row r="48" spans="1:1" ht="17.100000000000001" customHeight="1" x14ac:dyDescent="0.2">
      <c r="A48" s="194" t="s">
        <v>1065</v>
      </c>
    </row>
    <row r="49" spans="1:1" ht="17.100000000000001" customHeight="1" x14ac:dyDescent="0.2">
      <c r="A49" s="194" t="s">
        <v>1066</v>
      </c>
    </row>
    <row r="50" spans="1:1" ht="17.100000000000001" customHeight="1" x14ac:dyDescent="0.2">
      <c r="A50" s="194"/>
    </row>
    <row r="51" spans="1:1" ht="17.100000000000001" customHeight="1" x14ac:dyDescent="0.2">
      <c r="A51" s="194"/>
    </row>
    <row r="52" spans="1:1" ht="17.100000000000001" customHeight="1" x14ac:dyDescent="0.2">
      <c r="A52" s="194"/>
    </row>
  </sheetData>
  <sheetProtection algorithmName="SHA-512" hashValue="cXpeFFadtIcQTy7TMfwRAUZnGTg81iYtM01ayCH99OtkPH4psfRbkNnqktLO//BuQYsCvd0iJfSRNRuxz4ADqw==" saltValue="ChfB/qvNRBBmccPruQLvrg==" spinCount="100000" sheet="1" objects="1" scenarios="1"/>
  <pageMargins left="0.23622047244094491" right="0.23622047244094491" top="0.74803149606299213" bottom="0.74803149606299213" header="0.31496062992125984" footer="0.31496062992125984"/>
  <pageSetup paperSize="9" fitToWidth="0"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520B2-194A-4416-8122-53CAFA7E3990}">
  <dimension ref="A1:E92"/>
  <sheetViews>
    <sheetView view="pageLayout" zoomScaleNormal="100" workbookViewId="0">
      <selection activeCell="A12" sqref="A12"/>
    </sheetView>
  </sheetViews>
  <sheetFormatPr defaultColWidth="9.33203125" defaultRowHeight="12.75" x14ac:dyDescent="0.2"/>
  <cols>
    <col min="1" max="1" width="40.5" style="163" customWidth="1"/>
    <col min="2" max="2" width="16.1640625" style="163" customWidth="1"/>
    <col min="3" max="3" width="14" style="163" customWidth="1"/>
    <col min="4" max="5" width="14" style="162" customWidth="1"/>
    <col min="6" max="16384" width="9.33203125" style="162"/>
  </cols>
  <sheetData>
    <row r="1" spans="1:5" ht="17.100000000000001" customHeight="1" x14ac:dyDescent="0.2">
      <c r="A1" s="194"/>
    </row>
    <row r="2" spans="1:5" ht="17.100000000000001" customHeight="1" x14ac:dyDescent="0.2">
      <c r="A2" s="194"/>
      <c r="D2" s="163"/>
      <c r="E2" s="163"/>
    </row>
    <row r="3" spans="1:5" ht="17.100000000000001" customHeight="1" x14ac:dyDescent="0.2">
      <c r="A3" s="193" t="s">
        <v>1067</v>
      </c>
      <c r="D3" s="163"/>
      <c r="E3" s="163"/>
    </row>
    <row r="4" spans="1:5" ht="17.100000000000001" customHeight="1" x14ac:dyDescent="0.2">
      <c r="A4" s="194" t="s">
        <v>743</v>
      </c>
      <c r="D4" s="163"/>
      <c r="E4" s="163"/>
    </row>
    <row r="5" spans="1:5" ht="17.100000000000001" customHeight="1" x14ac:dyDescent="0.2">
      <c r="A5" s="193" t="s">
        <v>1044</v>
      </c>
      <c r="D5" s="163"/>
      <c r="E5" s="163"/>
    </row>
    <row r="6" spans="1:5" ht="17.100000000000001" customHeight="1" x14ac:dyDescent="0.2">
      <c r="A6" s="191" t="s">
        <v>741</v>
      </c>
      <c r="D6" s="163"/>
      <c r="E6" s="163"/>
    </row>
    <row r="7" spans="1:5" ht="17.100000000000001" customHeight="1" x14ac:dyDescent="0.2">
      <c r="A7" s="192" t="s">
        <v>1045</v>
      </c>
      <c r="D7" s="163"/>
      <c r="E7" s="163"/>
    </row>
    <row r="8" spans="1:5" ht="17.100000000000001" customHeight="1" x14ac:dyDescent="0.2">
      <c r="A8" s="191" t="s">
        <v>739</v>
      </c>
    </row>
    <row r="9" spans="1:5" ht="17.100000000000001" customHeight="1" x14ac:dyDescent="0.2">
      <c r="A9" s="192" t="s">
        <v>1046</v>
      </c>
    </row>
    <row r="10" spans="1:5" ht="17.100000000000001" customHeight="1" x14ac:dyDescent="0.2">
      <c r="A10" s="191" t="s">
        <v>736</v>
      </c>
    </row>
    <row r="11" spans="1:5" ht="17.100000000000001" customHeight="1" x14ac:dyDescent="0.2">
      <c r="A11" s="191" t="s">
        <v>735</v>
      </c>
    </row>
    <row r="12" spans="1:5" ht="17.100000000000001" customHeight="1" x14ac:dyDescent="0.2">
      <c r="A12" s="191" t="s">
        <v>734</v>
      </c>
    </row>
    <row r="13" spans="1:5" ht="17.100000000000001" customHeight="1" x14ac:dyDescent="0.2">
      <c r="A13" s="191" t="s">
        <v>1047</v>
      </c>
    </row>
    <row r="14" spans="1:5" ht="17.100000000000001" customHeight="1" x14ac:dyDescent="0.2">
      <c r="A14" s="191"/>
    </row>
    <row r="15" spans="1:5" ht="17.100000000000001" customHeight="1" x14ac:dyDescent="0.2">
      <c r="A15" s="191"/>
    </row>
    <row r="16" spans="1:5" ht="17.100000000000001" customHeight="1" x14ac:dyDescent="0.2">
      <c r="A16" s="191"/>
    </row>
    <row r="17" spans="1:5" ht="47.1" customHeight="1" x14ac:dyDescent="0.2">
      <c r="A17" s="189" t="s">
        <v>1068</v>
      </c>
      <c r="B17" s="189" t="s">
        <v>517</v>
      </c>
      <c r="C17" s="190" t="s">
        <v>74</v>
      </c>
      <c r="D17" s="202" t="s">
        <v>75</v>
      </c>
      <c r="E17" s="203" t="s">
        <v>76</v>
      </c>
    </row>
    <row r="18" spans="1:5" ht="23.1" customHeight="1" x14ac:dyDescent="0.2">
      <c r="A18" s="187" t="s">
        <v>77</v>
      </c>
      <c r="B18" s="166"/>
      <c r="C18" s="166"/>
      <c r="D18" s="303"/>
      <c r="E18" s="164"/>
    </row>
    <row r="19" spans="1:5" ht="35.1" customHeight="1" x14ac:dyDescent="0.2">
      <c r="A19" s="169" t="s">
        <v>1069</v>
      </c>
      <c r="B19" s="304" t="s">
        <v>78</v>
      </c>
      <c r="C19" s="167">
        <v>1</v>
      </c>
      <c r="D19" s="303"/>
      <c r="E19" s="164">
        <f>(C19*D19)</f>
        <v>0</v>
      </c>
    </row>
    <row r="20" spans="1:5" ht="45.95" customHeight="1" x14ac:dyDescent="0.2">
      <c r="A20" s="166" t="s">
        <v>1070</v>
      </c>
      <c r="B20" s="304" t="s">
        <v>78</v>
      </c>
      <c r="C20" s="167">
        <v>1</v>
      </c>
      <c r="D20" s="303"/>
      <c r="E20" s="164">
        <f>(D20:D20)</f>
        <v>0</v>
      </c>
    </row>
    <row r="21" spans="1:5" ht="45.95" customHeight="1" x14ac:dyDescent="0.2">
      <c r="A21" s="166" t="s">
        <v>1071</v>
      </c>
      <c r="B21" s="178" t="s">
        <v>1072</v>
      </c>
      <c r="C21" s="177">
        <v>2</v>
      </c>
      <c r="D21" s="303"/>
      <c r="E21" s="164">
        <f>(C21*D21)</f>
        <v>0</v>
      </c>
    </row>
    <row r="22" spans="1:5" ht="81" customHeight="1" x14ac:dyDescent="0.2">
      <c r="A22" s="166" t="s">
        <v>1073</v>
      </c>
      <c r="B22" s="304" t="s">
        <v>78</v>
      </c>
      <c r="C22" s="167">
        <v>1</v>
      </c>
      <c r="D22" s="303"/>
      <c r="E22" s="164">
        <f>(C22*D22)</f>
        <v>0</v>
      </c>
    </row>
    <row r="23" spans="1:5" ht="81" customHeight="1" x14ac:dyDescent="0.2">
      <c r="A23" s="166" t="s">
        <v>1074</v>
      </c>
      <c r="B23" s="185" t="s">
        <v>1075</v>
      </c>
      <c r="C23" s="170">
        <v>1</v>
      </c>
      <c r="D23" s="303"/>
      <c r="E23" s="164">
        <f>(C23*D23)</f>
        <v>0</v>
      </c>
    </row>
    <row r="24" spans="1:5" ht="23.1" customHeight="1" x14ac:dyDescent="0.2">
      <c r="A24" s="305" t="s">
        <v>4</v>
      </c>
      <c r="B24" s="170"/>
      <c r="C24" s="306"/>
      <c r="D24" s="303"/>
      <c r="E24" s="164">
        <f>SUM(E18:E23)</f>
        <v>0</v>
      </c>
    </row>
    <row r="25" spans="1:5" ht="23.1" customHeight="1" x14ac:dyDescent="0.2">
      <c r="A25" s="166"/>
      <c r="B25" s="170"/>
      <c r="C25" s="306"/>
      <c r="D25" s="303"/>
      <c r="E25" s="164"/>
    </row>
    <row r="26" spans="1:5" ht="23.1" customHeight="1" x14ac:dyDescent="0.2">
      <c r="A26" s="180" t="s">
        <v>1076</v>
      </c>
      <c r="B26" s="170"/>
      <c r="C26" s="306"/>
      <c r="D26" s="303"/>
      <c r="E26" s="164"/>
    </row>
    <row r="27" spans="1:5" ht="57.95" customHeight="1" x14ac:dyDescent="0.2">
      <c r="A27" s="166" t="s">
        <v>1077</v>
      </c>
      <c r="B27" s="185" t="s">
        <v>1075</v>
      </c>
      <c r="C27" s="170">
        <v>1</v>
      </c>
      <c r="D27" s="303"/>
      <c r="E27" s="164">
        <f>(C27*D27)</f>
        <v>0</v>
      </c>
    </row>
    <row r="28" spans="1:5" ht="161.25" customHeight="1" x14ac:dyDescent="0.2">
      <c r="A28" s="166" t="s">
        <v>1078</v>
      </c>
      <c r="B28" s="178" t="s">
        <v>1079</v>
      </c>
      <c r="C28" s="184">
        <v>3</v>
      </c>
      <c r="D28" s="303"/>
      <c r="E28" s="164">
        <f>(C28*D28)</f>
        <v>0</v>
      </c>
    </row>
    <row r="29" spans="1:5" ht="50.1" customHeight="1" x14ac:dyDescent="0.2">
      <c r="A29" s="169" t="s">
        <v>1080</v>
      </c>
      <c r="B29" s="178" t="s">
        <v>1081</v>
      </c>
      <c r="C29" s="177">
        <v>50</v>
      </c>
      <c r="D29" s="303"/>
      <c r="E29" s="164">
        <f>(C29*D29)</f>
        <v>0</v>
      </c>
    </row>
    <row r="30" spans="1:5" ht="93.95" customHeight="1" x14ac:dyDescent="0.2">
      <c r="A30" s="166" t="s">
        <v>1082</v>
      </c>
      <c r="B30" s="185" t="s">
        <v>78</v>
      </c>
      <c r="C30" s="170">
        <v>1</v>
      </c>
      <c r="D30" s="303"/>
      <c r="E30" s="164">
        <f>(C30*D30)</f>
        <v>0</v>
      </c>
    </row>
    <row r="31" spans="1:5" ht="23.1" customHeight="1" x14ac:dyDescent="0.2">
      <c r="A31" s="169" t="s">
        <v>1083</v>
      </c>
      <c r="B31" s="167"/>
      <c r="C31" s="166"/>
      <c r="D31" s="303"/>
      <c r="E31" s="164">
        <f>SUM(E27:E30)</f>
        <v>0</v>
      </c>
    </row>
    <row r="32" spans="1:5" ht="23.1" customHeight="1" x14ac:dyDescent="0.2">
      <c r="A32" s="166"/>
      <c r="B32" s="167"/>
      <c r="C32" s="166"/>
      <c r="D32" s="303"/>
      <c r="E32" s="164"/>
    </row>
    <row r="33" spans="1:5" ht="22.5" customHeight="1" x14ac:dyDescent="0.2">
      <c r="A33" s="307" t="s">
        <v>1084</v>
      </c>
      <c r="B33" s="167"/>
      <c r="C33" s="166"/>
      <c r="D33" s="303"/>
      <c r="E33" s="164"/>
    </row>
    <row r="34" spans="1:5" ht="144" customHeight="1" x14ac:dyDescent="0.2">
      <c r="A34" s="166" t="s">
        <v>1085</v>
      </c>
      <c r="B34" s="178" t="s">
        <v>1081</v>
      </c>
      <c r="C34" s="177">
        <v>350</v>
      </c>
      <c r="D34" s="303"/>
      <c r="E34" s="164">
        <f>(C34*D34)</f>
        <v>0</v>
      </c>
    </row>
    <row r="35" spans="1:5" ht="116.1" customHeight="1" x14ac:dyDescent="0.2">
      <c r="A35" s="169" t="s">
        <v>1086</v>
      </c>
      <c r="B35" s="178" t="s">
        <v>1081</v>
      </c>
      <c r="C35" s="177">
        <v>31</v>
      </c>
      <c r="D35" s="303"/>
      <c r="E35" s="164">
        <f>(C35*D35)</f>
        <v>0</v>
      </c>
    </row>
    <row r="36" spans="1:5" ht="23.1" customHeight="1" x14ac:dyDescent="0.2">
      <c r="A36" s="308" t="s">
        <v>5</v>
      </c>
      <c r="B36" s="167"/>
      <c r="C36" s="167"/>
      <c r="D36" s="303"/>
      <c r="E36" s="164">
        <f>SUM(E34:E35)</f>
        <v>0</v>
      </c>
    </row>
    <row r="37" spans="1:5" ht="28.5" customHeight="1" x14ac:dyDescent="0.2">
      <c r="A37" s="166"/>
      <c r="B37" s="167"/>
      <c r="C37" s="167"/>
      <c r="D37" s="303"/>
      <c r="E37" s="164"/>
    </row>
    <row r="38" spans="1:5" ht="23.1" customHeight="1" x14ac:dyDescent="0.2">
      <c r="A38" s="180" t="s">
        <v>1087</v>
      </c>
      <c r="B38" s="167"/>
      <c r="C38" s="167"/>
      <c r="D38" s="303"/>
      <c r="E38" s="164"/>
    </row>
    <row r="39" spans="1:5" ht="111" customHeight="1" x14ac:dyDescent="0.2">
      <c r="A39" s="171" t="s">
        <v>1088</v>
      </c>
      <c r="B39" s="178" t="s">
        <v>252</v>
      </c>
      <c r="C39" s="184">
        <v>14</v>
      </c>
      <c r="D39" s="303"/>
      <c r="E39" s="164">
        <f>(C39*D39)</f>
        <v>0</v>
      </c>
    </row>
    <row r="40" spans="1:5" ht="116.25" customHeight="1" x14ac:dyDescent="0.2">
      <c r="A40" s="171" t="s">
        <v>1089</v>
      </c>
      <c r="B40" s="178" t="s">
        <v>252</v>
      </c>
      <c r="C40" s="184">
        <v>1</v>
      </c>
      <c r="D40" s="303"/>
      <c r="E40" s="164">
        <f>(C40*D40)</f>
        <v>0</v>
      </c>
    </row>
    <row r="41" spans="1:5" ht="96" customHeight="1" x14ac:dyDescent="0.2">
      <c r="A41" s="166" t="s">
        <v>1090</v>
      </c>
      <c r="B41" s="178" t="s">
        <v>252</v>
      </c>
      <c r="C41" s="184">
        <v>6</v>
      </c>
      <c r="D41" s="303"/>
      <c r="E41" s="164">
        <f>(C41*D41)</f>
        <v>0</v>
      </c>
    </row>
    <row r="42" spans="1:5" ht="28.5" customHeight="1" x14ac:dyDescent="0.2">
      <c r="A42" s="169" t="s">
        <v>1091</v>
      </c>
      <c r="B42" s="270" t="s">
        <v>252</v>
      </c>
      <c r="C42" s="309">
        <v>2</v>
      </c>
      <c r="D42" s="303"/>
      <c r="E42" s="164">
        <f>(C42*D42)</f>
        <v>0</v>
      </c>
    </row>
    <row r="43" spans="1:5" ht="23.1" customHeight="1" x14ac:dyDescent="0.2">
      <c r="A43" s="169" t="s">
        <v>7</v>
      </c>
      <c r="B43" s="166"/>
      <c r="C43" s="166"/>
      <c r="D43" s="303"/>
      <c r="E43" s="164">
        <f>SUM(E39:E42)</f>
        <v>0</v>
      </c>
    </row>
    <row r="44" spans="1:5" ht="23.1" customHeight="1" x14ac:dyDescent="0.2">
      <c r="A44" s="166"/>
      <c r="B44" s="166"/>
      <c r="C44" s="166"/>
      <c r="D44" s="303"/>
      <c r="E44" s="164"/>
    </row>
    <row r="45" spans="1:5" ht="23.1" customHeight="1" x14ac:dyDescent="0.2">
      <c r="A45" s="180" t="s">
        <v>1092</v>
      </c>
      <c r="B45" s="166"/>
      <c r="C45" s="166"/>
      <c r="D45" s="303"/>
      <c r="E45" s="164"/>
    </row>
    <row r="46" spans="1:5" ht="89.1" customHeight="1" x14ac:dyDescent="0.2">
      <c r="A46" s="166" t="s">
        <v>1093</v>
      </c>
      <c r="B46" s="178" t="s">
        <v>1094</v>
      </c>
      <c r="C46" s="177">
        <v>350</v>
      </c>
      <c r="D46" s="303"/>
      <c r="E46" s="164">
        <f>C46*D46</f>
        <v>0</v>
      </c>
    </row>
    <row r="47" spans="1:5" ht="93" customHeight="1" x14ac:dyDescent="0.2">
      <c r="A47" s="166" t="s">
        <v>1095</v>
      </c>
      <c r="B47" s="306"/>
      <c r="C47" s="177">
        <v>500</v>
      </c>
      <c r="D47" s="303"/>
      <c r="E47" s="164">
        <f>C47*D47</f>
        <v>0</v>
      </c>
    </row>
    <row r="48" spans="1:5" ht="117.95" customHeight="1" x14ac:dyDescent="0.2">
      <c r="A48" s="169" t="s">
        <v>1096</v>
      </c>
      <c r="B48" s="178" t="s">
        <v>1094</v>
      </c>
      <c r="C48" s="177">
        <v>95</v>
      </c>
      <c r="D48" s="303"/>
      <c r="E48" s="164">
        <f>C48*D48</f>
        <v>0</v>
      </c>
    </row>
    <row r="49" spans="1:5" ht="23.1" customHeight="1" x14ac:dyDescent="0.2">
      <c r="A49" s="169" t="s">
        <v>8</v>
      </c>
      <c r="B49" s="166"/>
      <c r="C49" s="167"/>
      <c r="D49" s="303"/>
      <c r="E49" s="164">
        <f>SUM(E46:E48)</f>
        <v>0</v>
      </c>
    </row>
    <row r="50" spans="1:5" ht="23.1" customHeight="1" x14ac:dyDescent="0.2">
      <c r="A50" s="166"/>
      <c r="B50" s="166"/>
      <c r="C50" s="167"/>
      <c r="D50" s="303"/>
      <c r="E50" s="164"/>
    </row>
    <row r="51" spans="1:5" ht="23.1" customHeight="1" x14ac:dyDescent="0.2">
      <c r="A51" s="180" t="s">
        <v>1097</v>
      </c>
      <c r="B51" s="166"/>
      <c r="C51" s="167"/>
      <c r="D51" s="303"/>
      <c r="E51" s="164"/>
    </row>
    <row r="52" spans="1:5" ht="195" customHeight="1" x14ac:dyDescent="0.2">
      <c r="A52" s="166" t="s">
        <v>1098</v>
      </c>
      <c r="B52" s="178" t="s">
        <v>1094</v>
      </c>
      <c r="C52" s="177">
        <v>35</v>
      </c>
      <c r="D52" s="303"/>
      <c r="E52" s="164">
        <f>C52*D52</f>
        <v>0</v>
      </c>
    </row>
    <row r="53" spans="1:5" ht="18.75" customHeight="1" x14ac:dyDescent="0.2">
      <c r="A53" s="166"/>
      <c r="B53" s="166"/>
      <c r="C53" s="167"/>
      <c r="D53" s="303"/>
      <c r="E53" s="164"/>
    </row>
    <row r="54" spans="1:5" ht="23.1" customHeight="1" x14ac:dyDescent="0.2">
      <c r="A54" s="169" t="s">
        <v>9</v>
      </c>
      <c r="B54" s="166"/>
      <c r="C54" s="167"/>
      <c r="D54" s="303"/>
      <c r="E54" s="164">
        <f>E52</f>
        <v>0</v>
      </c>
    </row>
    <row r="55" spans="1:5" ht="23.1" customHeight="1" x14ac:dyDescent="0.2">
      <c r="A55" s="166"/>
      <c r="B55" s="166"/>
      <c r="C55" s="167"/>
      <c r="D55" s="303"/>
      <c r="E55" s="164"/>
    </row>
    <row r="56" spans="1:5" ht="36" customHeight="1" x14ac:dyDescent="0.2">
      <c r="A56" s="180" t="s">
        <v>1099</v>
      </c>
      <c r="B56" s="166"/>
      <c r="C56" s="167"/>
      <c r="D56" s="303"/>
      <c r="E56" s="164"/>
    </row>
    <row r="57" spans="1:5" ht="93" customHeight="1" x14ac:dyDescent="0.2">
      <c r="A57" s="169" t="s">
        <v>1100</v>
      </c>
      <c r="B57" s="178" t="s">
        <v>1094</v>
      </c>
      <c r="C57" s="177">
        <v>350</v>
      </c>
      <c r="D57" s="303"/>
      <c r="E57" s="164">
        <f>C57*D57</f>
        <v>0</v>
      </c>
    </row>
    <row r="58" spans="1:5" ht="89.1" customHeight="1" x14ac:dyDescent="0.2">
      <c r="A58" s="169" t="s">
        <v>1101</v>
      </c>
      <c r="B58" s="178" t="s">
        <v>1094</v>
      </c>
      <c r="C58" s="177">
        <v>344</v>
      </c>
      <c r="D58" s="303"/>
      <c r="E58" s="164">
        <f>C58*D58</f>
        <v>0</v>
      </c>
    </row>
    <row r="59" spans="1:5" ht="36" customHeight="1" x14ac:dyDescent="0.2">
      <c r="A59" s="169" t="s">
        <v>10</v>
      </c>
      <c r="B59" s="166"/>
      <c r="C59" s="167"/>
      <c r="D59" s="303"/>
      <c r="E59" s="164">
        <f>SUM(E57:E58)</f>
        <v>0</v>
      </c>
    </row>
    <row r="60" spans="1:5" ht="23.1" customHeight="1" x14ac:dyDescent="0.2">
      <c r="A60" s="166"/>
      <c r="B60" s="166"/>
      <c r="C60" s="167"/>
      <c r="D60" s="303"/>
      <c r="E60" s="164"/>
    </row>
    <row r="61" spans="1:5" ht="23.1" customHeight="1" x14ac:dyDescent="0.2">
      <c r="A61" s="180" t="s">
        <v>1102</v>
      </c>
      <c r="B61" s="166"/>
      <c r="C61" s="167"/>
      <c r="D61" s="303"/>
      <c r="E61" s="164"/>
    </row>
    <row r="62" spans="1:5" ht="50.1" customHeight="1" x14ac:dyDescent="0.2">
      <c r="A62" s="169" t="s">
        <v>1103</v>
      </c>
      <c r="B62" s="178" t="s">
        <v>6</v>
      </c>
      <c r="C62" s="184">
        <v>1</v>
      </c>
      <c r="D62" s="303"/>
      <c r="E62" s="164">
        <f t="shared" ref="E62:E79" si="0">C62*D62</f>
        <v>0</v>
      </c>
    </row>
    <row r="63" spans="1:5" ht="50.1" customHeight="1" x14ac:dyDescent="0.2">
      <c r="A63" s="169" t="s">
        <v>1104</v>
      </c>
      <c r="B63" s="178" t="s">
        <v>6</v>
      </c>
      <c r="C63" s="184">
        <v>1</v>
      </c>
      <c r="D63" s="303"/>
      <c r="E63" s="164">
        <f t="shared" si="0"/>
        <v>0</v>
      </c>
    </row>
    <row r="64" spans="1:5" ht="75.95" customHeight="1" x14ac:dyDescent="0.2">
      <c r="A64" s="169" t="s">
        <v>1105</v>
      </c>
      <c r="B64" s="270" t="s">
        <v>6</v>
      </c>
      <c r="C64" s="184">
        <v>1</v>
      </c>
      <c r="D64" s="303"/>
      <c r="E64" s="164">
        <f t="shared" si="0"/>
        <v>0</v>
      </c>
    </row>
    <row r="65" spans="1:5" ht="89.1" customHeight="1" x14ac:dyDescent="0.2">
      <c r="A65" s="169" t="s">
        <v>1106</v>
      </c>
      <c r="B65" s="178" t="s">
        <v>1107</v>
      </c>
      <c r="C65" s="170">
        <v>1</v>
      </c>
      <c r="D65" s="303"/>
      <c r="E65" s="164">
        <f t="shared" si="0"/>
        <v>0</v>
      </c>
    </row>
    <row r="66" spans="1:5" ht="56.1" customHeight="1" x14ac:dyDescent="0.2">
      <c r="A66" s="169" t="s">
        <v>1108</v>
      </c>
      <c r="B66" s="178" t="s">
        <v>1107</v>
      </c>
      <c r="C66" s="170">
        <v>1</v>
      </c>
      <c r="D66" s="303"/>
      <c r="E66" s="164">
        <f t="shared" si="0"/>
        <v>0</v>
      </c>
    </row>
    <row r="67" spans="1:5" ht="75.95" customHeight="1" x14ac:dyDescent="0.2">
      <c r="A67" s="169" t="s">
        <v>1109</v>
      </c>
      <c r="B67" s="178" t="s">
        <v>6</v>
      </c>
      <c r="C67" s="184">
        <v>1</v>
      </c>
      <c r="D67" s="303"/>
      <c r="E67" s="164">
        <f t="shared" si="0"/>
        <v>0</v>
      </c>
    </row>
    <row r="68" spans="1:5" ht="57" customHeight="1" x14ac:dyDescent="0.2">
      <c r="A68" s="169" t="s">
        <v>1110</v>
      </c>
      <c r="B68" s="178" t="s">
        <v>6</v>
      </c>
      <c r="C68" s="184">
        <v>1</v>
      </c>
      <c r="D68" s="303"/>
      <c r="E68" s="164">
        <f t="shared" si="0"/>
        <v>0</v>
      </c>
    </row>
    <row r="69" spans="1:5" ht="50.1" customHeight="1" x14ac:dyDescent="0.2">
      <c r="A69" s="169" t="s">
        <v>1111</v>
      </c>
      <c r="B69" s="178" t="s">
        <v>6</v>
      </c>
      <c r="C69" s="184">
        <v>1</v>
      </c>
      <c r="D69" s="303"/>
      <c r="E69" s="164">
        <f t="shared" si="0"/>
        <v>0</v>
      </c>
    </row>
    <row r="70" spans="1:5" ht="47.1" customHeight="1" x14ac:dyDescent="0.2">
      <c r="A70" s="169" t="s">
        <v>1112</v>
      </c>
      <c r="B70" s="178" t="s">
        <v>6</v>
      </c>
      <c r="C70" s="184">
        <v>1</v>
      </c>
      <c r="D70" s="303"/>
      <c r="E70" s="164">
        <f t="shared" si="0"/>
        <v>0</v>
      </c>
    </row>
    <row r="71" spans="1:5" ht="45.95" customHeight="1" x14ac:dyDescent="0.2">
      <c r="A71" s="169" t="s">
        <v>1113</v>
      </c>
      <c r="B71" s="178" t="s">
        <v>6</v>
      </c>
      <c r="C71" s="184">
        <v>1</v>
      </c>
      <c r="D71" s="303"/>
      <c r="E71" s="164">
        <f t="shared" si="0"/>
        <v>0</v>
      </c>
    </row>
    <row r="72" spans="1:5" ht="45.95" customHeight="1" x14ac:dyDescent="0.2">
      <c r="A72" s="169" t="s">
        <v>1114</v>
      </c>
      <c r="B72" s="178" t="s">
        <v>6</v>
      </c>
      <c r="C72" s="184">
        <v>1</v>
      </c>
      <c r="D72" s="303"/>
      <c r="E72" s="164">
        <f t="shared" si="0"/>
        <v>0</v>
      </c>
    </row>
    <row r="73" spans="1:5" ht="45.95" customHeight="1" x14ac:dyDescent="0.2">
      <c r="A73" s="169" t="s">
        <v>1115</v>
      </c>
      <c r="B73" s="178" t="s">
        <v>6</v>
      </c>
      <c r="C73" s="184">
        <v>1</v>
      </c>
      <c r="D73" s="303"/>
      <c r="E73" s="164">
        <f t="shared" si="0"/>
        <v>0</v>
      </c>
    </row>
    <row r="74" spans="1:5" ht="50.1" customHeight="1" x14ac:dyDescent="0.2">
      <c r="A74" s="169" t="s">
        <v>1116</v>
      </c>
      <c r="B74" s="178" t="s">
        <v>6</v>
      </c>
      <c r="C74" s="184">
        <v>1</v>
      </c>
      <c r="D74" s="303"/>
      <c r="E74" s="164">
        <f t="shared" si="0"/>
        <v>0</v>
      </c>
    </row>
    <row r="75" spans="1:5" ht="89.1" customHeight="1" x14ac:dyDescent="0.2">
      <c r="A75" s="169" t="s">
        <v>1117</v>
      </c>
      <c r="B75" s="178" t="s">
        <v>6</v>
      </c>
      <c r="C75" s="184">
        <v>1</v>
      </c>
      <c r="D75" s="303"/>
      <c r="E75" s="164">
        <f t="shared" si="0"/>
        <v>0</v>
      </c>
    </row>
    <row r="76" spans="1:5" ht="141.94999999999999" customHeight="1" x14ac:dyDescent="0.2">
      <c r="A76" s="169" t="s">
        <v>1118</v>
      </c>
      <c r="B76" s="185" t="s">
        <v>252</v>
      </c>
      <c r="C76" s="184">
        <v>1</v>
      </c>
      <c r="D76" s="303"/>
      <c r="E76" s="164">
        <f t="shared" si="0"/>
        <v>0</v>
      </c>
    </row>
    <row r="77" spans="1:5" ht="23.1" customHeight="1" x14ac:dyDescent="0.2">
      <c r="A77" s="169" t="s">
        <v>1119</v>
      </c>
      <c r="B77" s="167" t="s">
        <v>1094</v>
      </c>
      <c r="C77" s="170"/>
      <c r="D77" s="303"/>
      <c r="E77" s="164">
        <f t="shared" si="0"/>
        <v>0</v>
      </c>
    </row>
    <row r="78" spans="1:5" ht="36" customHeight="1" x14ac:dyDescent="0.2">
      <c r="A78" s="169" t="s">
        <v>1120</v>
      </c>
      <c r="B78" s="170" t="s">
        <v>1094</v>
      </c>
      <c r="C78" s="170"/>
      <c r="D78" s="303"/>
      <c r="E78" s="164">
        <f t="shared" si="0"/>
        <v>0</v>
      </c>
    </row>
    <row r="79" spans="1:5" ht="23.1" customHeight="1" x14ac:dyDescent="0.2">
      <c r="A79" s="169" t="s">
        <v>1121</v>
      </c>
      <c r="B79" s="167" t="s">
        <v>252</v>
      </c>
      <c r="C79" s="170">
        <v>1</v>
      </c>
      <c r="D79" s="303"/>
      <c r="E79" s="164">
        <f t="shared" si="0"/>
        <v>0</v>
      </c>
    </row>
    <row r="80" spans="1:5" ht="23.1" customHeight="1" x14ac:dyDescent="0.2">
      <c r="A80" s="169" t="s">
        <v>1122</v>
      </c>
      <c r="B80" s="166"/>
      <c r="C80" s="166"/>
      <c r="D80" s="303"/>
      <c r="E80" s="164">
        <f>SUM(E62:E79)</f>
        <v>0</v>
      </c>
    </row>
    <row r="81" spans="1:5" ht="18.75" customHeight="1" x14ac:dyDescent="0.2">
      <c r="A81" s="175"/>
      <c r="B81" s="173"/>
      <c r="C81" s="173"/>
      <c r="D81" s="172"/>
      <c r="E81" s="172"/>
    </row>
    <row r="82" spans="1:5" ht="18.75" customHeight="1" x14ac:dyDescent="0.2">
      <c r="A82" s="175"/>
      <c r="B82" s="173"/>
      <c r="C82" s="173"/>
      <c r="D82" s="172"/>
      <c r="E82" s="172"/>
    </row>
    <row r="83" spans="1:5" ht="31.5" customHeight="1" x14ac:dyDescent="0.2">
      <c r="A83" s="174" t="s">
        <v>458</v>
      </c>
      <c r="B83" s="173"/>
      <c r="C83" s="173"/>
      <c r="D83" s="172"/>
      <c r="E83" s="172"/>
    </row>
    <row r="84" spans="1:5" ht="25.5" customHeight="1" x14ac:dyDescent="0.2">
      <c r="A84" s="171" t="s">
        <v>451</v>
      </c>
      <c r="B84" s="170"/>
      <c r="C84" s="170"/>
      <c r="D84" s="165"/>
      <c r="E84" s="164">
        <f>E24</f>
        <v>0</v>
      </c>
    </row>
    <row r="85" spans="1:5" ht="25.5" customHeight="1" x14ac:dyDescent="0.2">
      <c r="A85" s="169" t="s">
        <v>1123</v>
      </c>
      <c r="B85" s="167"/>
      <c r="C85" s="166"/>
      <c r="D85" s="165"/>
      <c r="E85" s="164">
        <f>E31</f>
        <v>0</v>
      </c>
    </row>
    <row r="86" spans="1:5" ht="26.25" customHeight="1" x14ac:dyDescent="0.2">
      <c r="A86" s="169" t="s">
        <v>453</v>
      </c>
      <c r="B86" s="167"/>
      <c r="C86" s="166"/>
      <c r="D86" s="165"/>
      <c r="E86" s="164">
        <f>E36</f>
        <v>0</v>
      </c>
    </row>
    <row r="87" spans="1:5" ht="30.75" customHeight="1" x14ac:dyDescent="0.2">
      <c r="A87" s="169" t="s">
        <v>454</v>
      </c>
      <c r="B87" s="167"/>
      <c r="C87" s="166"/>
      <c r="D87" s="165"/>
      <c r="E87" s="164">
        <f>E43</f>
        <v>0</v>
      </c>
    </row>
    <row r="88" spans="1:5" ht="30.75" customHeight="1" x14ac:dyDescent="0.2">
      <c r="A88" s="169" t="s">
        <v>1124</v>
      </c>
      <c r="B88" s="167"/>
      <c r="C88" s="166"/>
      <c r="D88" s="165"/>
      <c r="E88" s="164">
        <f>E49</f>
        <v>0</v>
      </c>
    </row>
    <row r="89" spans="1:5" ht="29.25" customHeight="1" x14ac:dyDescent="0.2">
      <c r="A89" s="169" t="s">
        <v>1125</v>
      </c>
      <c r="B89" s="170"/>
      <c r="C89" s="170"/>
      <c r="D89" s="165"/>
      <c r="E89" s="164">
        <f>E54</f>
        <v>0</v>
      </c>
    </row>
    <row r="90" spans="1:5" ht="31.5" customHeight="1" x14ac:dyDescent="0.2">
      <c r="A90" s="169" t="s">
        <v>1126</v>
      </c>
      <c r="B90" s="167"/>
      <c r="C90" s="166"/>
      <c r="D90" s="165"/>
      <c r="E90" s="164">
        <f>E59</f>
        <v>0</v>
      </c>
    </row>
    <row r="91" spans="1:5" ht="30" customHeight="1" x14ac:dyDescent="0.2">
      <c r="A91" s="169" t="s">
        <v>1127</v>
      </c>
      <c r="B91" s="167"/>
      <c r="C91" s="166"/>
      <c r="D91" s="165"/>
      <c r="E91" s="164">
        <f>E80</f>
        <v>0</v>
      </c>
    </row>
    <row r="92" spans="1:5" ht="31.5" customHeight="1" x14ac:dyDescent="0.2">
      <c r="A92" s="168" t="s">
        <v>1128</v>
      </c>
      <c r="B92" s="167"/>
      <c r="C92" s="166"/>
      <c r="D92" s="165"/>
      <c r="E92" s="164">
        <f>SUM(E84:E91)</f>
        <v>0</v>
      </c>
    </row>
  </sheetData>
  <sheetProtection algorithmName="SHA-512" hashValue="IKaDdzu7b8PzH9kVi8TQCHGkBXhVMVTvMPQYmUt5p85lfKboLRbfSc/4JhgqhgaGPN51ILHBFV1PQh6EseNg/w==" saltValue="7CcyTc/bRAWag9AoHug2gg==" spinCount="100000" sheet="1" objects="1" scenarios="1"/>
  <pageMargins left="0.23622047244094491" right="0.23622047244094491" top="0.74803149606299213" bottom="0.74803149606299213" header="0.31496062992125984" footer="0.31496062992125984"/>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H97"/>
  <sheetViews>
    <sheetView view="pageLayout" topLeftCell="A115" zoomScaleNormal="100" workbookViewId="0">
      <selection activeCell="E6" sqref="E6"/>
    </sheetView>
  </sheetViews>
  <sheetFormatPr defaultColWidth="9.33203125" defaultRowHeight="12.75" x14ac:dyDescent="0.2"/>
  <cols>
    <col min="1" max="1" width="40.5" style="3" customWidth="1"/>
    <col min="2" max="2" width="16.1640625" style="3" customWidth="1"/>
    <col min="3" max="3" width="14" style="3" customWidth="1"/>
    <col min="4" max="4" width="14" style="1" customWidth="1"/>
    <col min="5" max="5" width="14.5" style="1" customWidth="1"/>
    <col min="6" max="16384" width="9.33203125" style="1"/>
  </cols>
  <sheetData>
    <row r="1" spans="1:5" ht="17.100000000000001" customHeight="1" x14ac:dyDescent="0.2">
      <c r="A1" s="11"/>
    </row>
    <row r="2" spans="1:5" ht="17.100000000000001" customHeight="1" x14ac:dyDescent="0.2">
      <c r="A2" s="2" t="s">
        <v>87</v>
      </c>
    </row>
    <row r="3" spans="1:5" ht="17.100000000000001" customHeight="1" x14ac:dyDescent="0.2">
      <c r="A3" s="22" t="s">
        <v>1</v>
      </c>
    </row>
    <row r="4" spans="1:5" ht="17.100000000000001" customHeight="1" x14ac:dyDescent="0.2">
      <c r="A4" s="6" t="s">
        <v>89</v>
      </c>
    </row>
    <row r="5" spans="1:5" ht="17.100000000000001" customHeight="1" x14ac:dyDescent="0.2">
      <c r="A5" s="7" t="s">
        <v>91</v>
      </c>
    </row>
    <row r="6" spans="1:5" ht="17.100000000000001" customHeight="1" x14ac:dyDescent="0.2">
      <c r="A6" s="7" t="s">
        <v>93</v>
      </c>
    </row>
    <row r="7" spans="1:5" ht="17.100000000000001" customHeight="1" x14ac:dyDescent="0.2">
      <c r="A7" s="7" t="s">
        <v>94</v>
      </c>
    </row>
    <row r="8" spans="1:5" ht="17.100000000000001" customHeight="1" x14ac:dyDescent="0.2">
      <c r="A8" s="7" t="s">
        <v>92</v>
      </c>
    </row>
    <row r="9" spans="1:5" ht="17.100000000000001" customHeight="1" x14ac:dyDescent="0.2">
      <c r="A9" s="7" t="s">
        <v>95</v>
      </c>
    </row>
    <row r="10" spans="1:5" ht="17.100000000000001" customHeight="1" x14ac:dyDescent="0.2">
      <c r="A10" s="7" t="s">
        <v>96</v>
      </c>
    </row>
    <row r="11" spans="1:5" ht="17.100000000000001" customHeight="1" x14ac:dyDescent="0.2">
      <c r="A11" s="7" t="s">
        <v>97</v>
      </c>
    </row>
    <row r="12" spans="1:5" ht="17.100000000000001" customHeight="1" x14ac:dyDescent="0.2">
      <c r="A12" s="7" t="s">
        <v>98</v>
      </c>
    </row>
    <row r="13" spans="1:5" ht="17.100000000000001" customHeight="1" x14ac:dyDescent="0.2">
      <c r="A13" s="23"/>
    </row>
    <row r="14" spans="1:5" ht="17.100000000000001" customHeight="1" x14ac:dyDescent="0.2">
      <c r="A14" s="23"/>
    </row>
    <row r="15" spans="1:5" ht="47.1" customHeight="1" x14ac:dyDescent="0.2">
      <c r="A15" s="24" t="s">
        <v>128</v>
      </c>
      <c r="B15" s="24" t="s">
        <v>136</v>
      </c>
      <c r="C15" s="25" t="s">
        <v>74</v>
      </c>
      <c r="D15" s="12" t="s">
        <v>75</v>
      </c>
      <c r="E15" s="13" t="s">
        <v>76</v>
      </c>
    </row>
    <row r="16" spans="1:5" ht="23.1" customHeight="1" x14ac:dyDescent="0.2">
      <c r="A16" s="26" t="s">
        <v>77</v>
      </c>
      <c r="B16" s="27"/>
      <c r="C16" s="27"/>
      <c r="D16" s="14"/>
      <c r="E16" s="15"/>
    </row>
    <row r="17" spans="1:5" ht="44.25" customHeight="1" x14ac:dyDescent="0.2">
      <c r="A17" s="28" t="s">
        <v>138</v>
      </c>
      <c r="B17" s="29" t="s">
        <v>78</v>
      </c>
      <c r="C17" s="30">
        <v>1</v>
      </c>
      <c r="D17" s="17"/>
      <c r="E17" s="15">
        <f>C17*D17</f>
        <v>0</v>
      </c>
    </row>
    <row r="18" spans="1:5" ht="45.95" customHeight="1" x14ac:dyDescent="0.2">
      <c r="A18" s="28" t="s">
        <v>139</v>
      </c>
      <c r="B18" s="31" t="s">
        <v>12</v>
      </c>
      <c r="C18" s="32">
        <v>197</v>
      </c>
      <c r="D18" s="17"/>
      <c r="E18" s="15">
        <f t="shared" ref="E18:E23" si="0">C18*D18</f>
        <v>0</v>
      </c>
    </row>
    <row r="19" spans="1:5" ht="49.5" customHeight="1" x14ac:dyDescent="0.2">
      <c r="A19" s="33" t="s">
        <v>142</v>
      </c>
      <c r="B19" s="31" t="s">
        <v>12</v>
      </c>
      <c r="C19" s="32">
        <v>130</v>
      </c>
      <c r="D19" s="17"/>
      <c r="E19" s="15">
        <f t="shared" si="0"/>
        <v>0</v>
      </c>
    </row>
    <row r="20" spans="1:5" ht="54.75" customHeight="1" x14ac:dyDescent="0.2">
      <c r="A20" s="27" t="s">
        <v>140</v>
      </c>
      <c r="B20" s="29" t="s">
        <v>78</v>
      </c>
      <c r="C20" s="30">
        <v>1</v>
      </c>
      <c r="D20" s="17"/>
      <c r="E20" s="15">
        <f t="shared" si="0"/>
        <v>0</v>
      </c>
    </row>
    <row r="21" spans="1:5" ht="56.25" customHeight="1" x14ac:dyDescent="0.2">
      <c r="A21" s="28" t="s">
        <v>141</v>
      </c>
      <c r="B21" s="29" t="s">
        <v>78</v>
      </c>
      <c r="C21" s="30">
        <v>1</v>
      </c>
      <c r="D21" s="17"/>
      <c r="E21" s="15">
        <f t="shared" si="0"/>
        <v>0</v>
      </c>
    </row>
    <row r="22" spans="1:5" ht="36.75" customHeight="1" x14ac:dyDescent="0.2">
      <c r="A22" s="27" t="s">
        <v>143</v>
      </c>
      <c r="B22" s="31" t="s">
        <v>3</v>
      </c>
      <c r="C22" s="32">
        <v>10</v>
      </c>
      <c r="D22" s="17"/>
      <c r="E22" s="15">
        <f t="shared" si="0"/>
        <v>0</v>
      </c>
    </row>
    <row r="23" spans="1:5" ht="52.5" customHeight="1" x14ac:dyDescent="0.2">
      <c r="A23" s="27" t="s">
        <v>144</v>
      </c>
      <c r="B23" s="29" t="s">
        <v>78</v>
      </c>
      <c r="C23" s="30">
        <v>1</v>
      </c>
      <c r="D23" s="17"/>
      <c r="E23" s="15">
        <f t="shared" si="0"/>
        <v>0</v>
      </c>
    </row>
    <row r="24" spans="1:5" ht="75" customHeight="1" x14ac:dyDescent="0.2">
      <c r="A24" s="33" t="s">
        <v>145</v>
      </c>
      <c r="B24" s="29" t="s">
        <v>78</v>
      </c>
      <c r="C24" s="30">
        <v>1</v>
      </c>
      <c r="D24" s="17"/>
      <c r="E24" s="15">
        <f>C24*D24</f>
        <v>0</v>
      </c>
    </row>
    <row r="25" spans="1:5" ht="25.5" customHeight="1" x14ac:dyDescent="0.2">
      <c r="A25" s="28" t="s">
        <v>4</v>
      </c>
      <c r="B25" s="30"/>
      <c r="C25" s="30"/>
      <c r="D25" s="17"/>
      <c r="E25" s="15">
        <f>SUM(E17:E24)</f>
        <v>0</v>
      </c>
    </row>
    <row r="26" spans="1:5" ht="14.25" customHeight="1" x14ac:dyDescent="0.2">
      <c r="A26" s="27"/>
      <c r="B26" s="30"/>
      <c r="C26" s="30"/>
      <c r="D26" s="17"/>
      <c r="E26" s="15"/>
    </row>
    <row r="27" spans="1:5" ht="35.25" customHeight="1" x14ac:dyDescent="0.2">
      <c r="A27" s="34" t="s">
        <v>133</v>
      </c>
      <c r="B27" s="30"/>
      <c r="C27" s="30"/>
      <c r="D27" s="17"/>
      <c r="E27" s="15"/>
    </row>
    <row r="28" spans="1:5" ht="85.5" customHeight="1" x14ac:dyDescent="0.2">
      <c r="A28" s="28" t="s">
        <v>146</v>
      </c>
      <c r="B28" s="31" t="s">
        <v>3</v>
      </c>
      <c r="C28" s="32">
        <v>3</v>
      </c>
      <c r="D28" s="17"/>
      <c r="E28" s="15">
        <f>C28*D28</f>
        <v>0</v>
      </c>
    </row>
    <row r="29" spans="1:5" ht="59.25" customHeight="1" x14ac:dyDescent="0.2">
      <c r="A29" s="27" t="s">
        <v>147</v>
      </c>
      <c r="B29" s="35" t="s">
        <v>78</v>
      </c>
      <c r="C29" s="30">
        <v>1</v>
      </c>
      <c r="D29" s="17"/>
      <c r="E29" s="15">
        <f>C29*D29</f>
        <v>0</v>
      </c>
    </row>
    <row r="30" spans="1:5" ht="164.25" customHeight="1" x14ac:dyDescent="0.2">
      <c r="A30" s="27" t="s">
        <v>148</v>
      </c>
      <c r="B30" s="31" t="s">
        <v>3</v>
      </c>
      <c r="C30" s="32">
        <v>8</v>
      </c>
      <c r="D30" s="17"/>
      <c r="E30" s="15">
        <f t="shared" ref="E30:E31" si="1">C30*D30</f>
        <v>0</v>
      </c>
    </row>
    <row r="31" spans="1:5" ht="66.75" customHeight="1" x14ac:dyDescent="0.2">
      <c r="A31" s="28" t="s">
        <v>149</v>
      </c>
      <c r="B31" s="31" t="s">
        <v>129</v>
      </c>
      <c r="C31" s="36">
        <v>140</v>
      </c>
      <c r="D31" s="17"/>
      <c r="E31" s="15">
        <f t="shared" si="1"/>
        <v>0</v>
      </c>
    </row>
    <row r="32" spans="1:5" ht="104.25" customHeight="1" x14ac:dyDescent="0.2">
      <c r="A32" s="27" t="s">
        <v>150</v>
      </c>
      <c r="B32" s="29" t="s">
        <v>78</v>
      </c>
      <c r="C32" s="30">
        <v>1</v>
      </c>
      <c r="D32" s="17"/>
      <c r="E32" s="15">
        <f>C32*D32</f>
        <v>0</v>
      </c>
    </row>
    <row r="33" spans="1:86" ht="23.1" customHeight="1" x14ac:dyDescent="0.2">
      <c r="A33" s="28" t="s">
        <v>130</v>
      </c>
      <c r="B33" s="37"/>
      <c r="C33" s="27"/>
      <c r="D33" s="17"/>
      <c r="E33" s="15">
        <f>SUM(E28:E32)</f>
        <v>0</v>
      </c>
    </row>
    <row r="34" spans="1:86" ht="16.5" customHeight="1" x14ac:dyDescent="0.2">
      <c r="A34" s="27"/>
      <c r="B34" s="37"/>
      <c r="C34" s="27"/>
      <c r="D34" s="17"/>
      <c r="E34" s="15"/>
    </row>
    <row r="35" spans="1:86" ht="23.1" customHeight="1" x14ac:dyDescent="0.2">
      <c r="A35" s="34" t="s">
        <v>94</v>
      </c>
      <c r="B35" s="37"/>
      <c r="C35" s="27"/>
      <c r="D35" s="17"/>
      <c r="E35" s="15"/>
    </row>
    <row r="36" spans="1:86" ht="90" customHeight="1" x14ac:dyDescent="0.2">
      <c r="A36" s="27" t="s">
        <v>151</v>
      </c>
      <c r="B36" s="31" t="s">
        <v>129</v>
      </c>
      <c r="C36" s="32">
        <v>260</v>
      </c>
      <c r="D36" s="17"/>
      <c r="E36" s="15">
        <f>C36*D36</f>
        <v>0</v>
      </c>
    </row>
    <row r="37" spans="1:86" ht="93.75" customHeight="1" x14ac:dyDescent="0.2">
      <c r="A37" s="28" t="s">
        <v>152</v>
      </c>
      <c r="B37" s="31" t="s">
        <v>129</v>
      </c>
      <c r="C37" s="32">
        <v>260</v>
      </c>
      <c r="D37" s="17"/>
      <c r="E37" s="15">
        <f t="shared" ref="E37" si="2">C37*D37</f>
        <v>0</v>
      </c>
    </row>
    <row r="38" spans="1:86" ht="109.5" customHeight="1" x14ac:dyDescent="0.2">
      <c r="A38" s="28" t="s">
        <v>153</v>
      </c>
      <c r="B38" s="31" t="s">
        <v>129</v>
      </c>
      <c r="C38" s="32">
        <v>80</v>
      </c>
      <c r="D38" s="17"/>
      <c r="E38" s="15">
        <f>C38*D38</f>
        <v>0</v>
      </c>
    </row>
    <row r="39" spans="1:86" ht="26.25" customHeight="1" x14ac:dyDescent="0.2">
      <c r="A39" s="28" t="s">
        <v>5</v>
      </c>
      <c r="B39" s="37"/>
      <c r="C39" s="27"/>
      <c r="D39" s="17"/>
      <c r="E39" s="15">
        <f>SUM(E36:E38)</f>
        <v>0</v>
      </c>
    </row>
    <row r="40" spans="1:86" ht="18.75" customHeight="1" x14ac:dyDescent="0.2">
      <c r="A40" s="27"/>
      <c r="B40" s="37"/>
      <c r="C40" s="27"/>
      <c r="D40" s="17"/>
      <c r="E40" s="15"/>
    </row>
    <row r="41" spans="1:86" ht="22.5" customHeight="1" x14ac:dyDescent="0.2">
      <c r="A41" s="34" t="s">
        <v>92</v>
      </c>
      <c r="B41" s="37"/>
      <c r="C41" s="27"/>
      <c r="D41" s="17"/>
      <c r="E41" s="15"/>
    </row>
    <row r="42" spans="1:86" ht="111" customHeight="1" x14ac:dyDescent="0.2">
      <c r="A42" s="27" t="s">
        <v>154</v>
      </c>
      <c r="B42" s="31" t="s">
        <v>6</v>
      </c>
      <c r="C42" s="38">
        <v>22</v>
      </c>
      <c r="D42" s="17"/>
      <c r="E42" s="15">
        <f>C42*D42</f>
        <v>0</v>
      </c>
    </row>
    <row r="43" spans="1:86" ht="114" customHeight="1" x14ac:dyDescent="0.2">
      <c r="A43" s="27" t="s">
        <v>155</v>
      </c>
      <c r="B43" s="31" t="s">
        <v>6</v>
      </c>
      <c r="C43" s="38">
        <v>23</v>
      </c>
      <c r="D43" s="17"/>
      <c r="E43" s="15">
        <f t="shared" ref="E43:E52" si="3">C43*D43</f>
        <v>0</v>
      </c>
    </row>
    <row r="44" spans="1:86" ht="46.5" customHeight="1" x14ac:dyDescent="0.2">
      <c r="A44" s="33" t="s">
        <v>156</v>
      </c>
      <c r="B44" s="31" t="s">
        <v>6</v>
      </c>
      <c r="C44" s="38">
        <v>1</v>
      </c>
      <c r="D44" s="17"/>
      <c r="E44" s="15">
        <f t="shared" si="3"/>
        <v>0</v>
      </c>
    </row>
    <row r="45" spans="1:86" s="19" customFormat="1" ht="108.75" customHeight="1" x14ac:dyDescent="0.2">
      <c r="A45" s="39" t="s">
        <v>157</v>
      </c>
      <c r="B45" s="40" t="s">
        <v>6</v>
      </c>
      <c r="C45" s="41">
        <v>1</v>
      </c>
      <c r="D45" s="18"/>
      <c r="E45" s="15">
        <f t="shared" si="3"/>
        <v>0</v>
      </c>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row>
    <row r="46" spans="1:86" ht="108.75" customHeight="1" x14ac:dyDescent="0.2">
      <c r="A46" s="42" t="s">
        <v>158</v>
      </c>
      <c r="B46" s="43" t="s">
        <v>6</v>
      </c>
      <c r="C46" s="44">
        <v>4</v>
      </c>
      <c r="D46" s="20"/>
      <c r="E46" s="15">
        <f t="shared" si="3"/>
        <v>0</v>
      </c>
    </row>
    <row r="47" spans="1:86" ht="111" customHeight="1" x14ac:dyDescent="0.2">
      <c r="A47" s="27" t="s">
        <v>159</v>
      </c>
      <c r="B47" s="31" t="s">
        <v>6</v>
      </c>
      <c r="C47" s="38">
        <v>17</v>
      </c>
      <c r="D47" s="17"/>
      <c r="E47" s="15">
        <f t="shared" si="3"/>
        <v>0</v>
      </c>
    </row>
    <row r="48" spans="1:86" ht="93" customHeight="1" x14ac:dyDescent="0.2">
      <c r="A48" s="33" t="s">
        <v>160</v>
      </c>
      <c r="B48" s="31" t="s">
        <v>6</v>
      </c>
      <c r="C48" s="38">
        <v>1</v>
      </c>
      <c r="D48" s="17"/>
      <c r="E48" s="15">
        <f t="shared" si="3"/>
        <v>0</v>
      </c>
    </row>
    <row r="49" spans="1:5" ht="100.5" customHeight="1" x14ac:dyDescent="0.2">
      <c r="A49" s="27" t="s">
        <v>161</v>
      </c>
      <c r="B49" s="31" t="s">
        <v>6</v>
      </c>
      <c r="C49" s="38">
        <v>1</v>
      </c>
      <c r="D49" s="17"/>
      <c r="E49" s="15">
        <f>C49*D49</f>
        <v>0</v>
      </c>
    </row>
    <row r="50" spans="1:5" ht="102.75" customHeight="1" x14ac:dyDescent="0.2">
      <c r="A50" s="27" t="s">
        <v>162</v>
      </c>
      <c r="B50" s="31" t="s">
        <v>6</v>
      </c>
      <c r="C50" s="38">
        <v>1</v>
      </c>
      <c r="D50" s="17"/>
      <c r="E50" s="15">
        <f>C50*D50</f>
        <v>0</v>
      </c>
    </row>
    <row r="51" spans="1:5" ht="106.5" customHeight="1" x14ac:dyDescent="0.2">
      <c r="A51" s="27" t="s">
        <v>163</v>
      </c>
      <c r="B51" s="31" t="s">
        <v>6</v>
      </c>
      <c r="C51" s="38">
        <v>1</v>
      </c>
      <c r="D51" s="17"/>
      <c r="E51" s="15">
        <f>C51*D51</f>
        <v>0</v>
      </c>
    </row>
    <row r="52" spans="1:5" ht="217.5" customHeight="1" x14ac:dyDescent="0.2">
      <c r="A52" s="27" t="s">
        <v>164</v>
      </c>
      <c r="B52" s="45" t="s">
        <v>6</v>
      </c>
      <c r="C52" s="46">
        <v>10</v>
      </c>
      <c r="D52" s="17"/>
      <c r="E52" s="15">
        <f t="shared" si="3"/>
        <v>0</v>
      </c>
    </row>
    <row r="53" spans="1:5" ht="30.75" customHeight="1" x14ac:dyDescent="0.2">
      <c r="A53" s="28" t="s">
        <v>7</v>
      </c>
      <c r="B53" s="37"/>
      <c r="C53" s="27"/>
      <c r="D53" s="17"/>
      <c r="E53" s="15">
        <f>SUM(E42:E52)</f>
        <v>0</v>
      </c>
    </row>
    <row r="54" spans="1:5" ht="23.25" customHeight="1" x14ac:dyDescent="0.2">
      <c r="A54" s="27"/>
      <c r="B54" s="37"/>
      <c r="C54" s="27"/>
      <c r="D54" s="17"/>
      <c r="E54" s="15"/>
    </row>
    <row r="55" spans="1:5" ht="35.25" customHeight="1" x14ac:dyDescent="0.2">
      <c r="A55" s="34" t="s">
        <v>95</v>
      </c>
      <c r="B55" s="37"/>
      <c r="C55" s="27"/>
      <c r="D55" s="17"/>
      <c r="E55" s="15"/>
    </row>
    <row r="56" spans="1:5" ht="89.1" customHeight="1" x14ac:dyDescent="0.2">
      <c r="A56" s="28" t="s">
        <v>165</v>
      </c>
      <c r="B56" s="31" t="s">
        <v>129</v>
      </c>
      <c r="C56" s="36">
        <v>600</v>
      </c>
      <c r="D56" s="17"/>
      <c r="E56" s="15">
        <f t="shared" ref="E56:E59" si="4">C56*D56</f>
        <v>0</v>
      </c>
    </row>
    <row r="57" spans="1:5" ht="81" customHeight="1" x14ac:dyDescent="0.2">
      <c r="A57" s="33" t="s">
        <v>166</v>
      </c>
      <c r="B57" s="30" t="s">
        <v>131</v>
      </c>
      <c r="C57" s="47">
        <v>1300</v>
      </c>
      <c r="D57" s="17"/>
      <c r="E57" s="15">
        <f t="shared" si="4"/>
        <v>0</v>
      </c>
    </row>
    <row r="58" spans="1:5" ht="109.5" customHeight="1" x14ac:dyDescent="0.2">
      <c r="A58" s="28" t="s">
        <v>167</v>
      </c>
      <c r="B58" s="31" t="s">
        <v>129</v>
      </c>
      <c r="C58" s="36">
        <v>140</v>
      </c>
      <c r="D58" s="17"/>
      <c r="E58" s="15">
        <f>C58*D58</f>
        <v>0</v>
      </c>
    </row>
    <row r="59" spans="1:5" ht="94.5" customHeight="1" x14ac:dyDescent="0.2">
      <c r="A59" s="28" t="s">
        <v>168</v>
      </c>
      <c r="B59" s="31" t="s">
        <v>129</v>
      </c>
      <c r="C59" s="32">
        <v>31.5</v>
      </c>
      <c r="D59" s="17"/>
      <c r="E59" s="15">
        <f t="shared" si="4"/>
        <v>0</v>
      </c>
    </row>
    <row r="60" spans="1:5" ht="27" customHeight="1" x14ac:dyDescent="0.2">
      <c r="A60" s="28" t="s">
        <v>8</v>
      </c>
      <c r="B60" s="30"/>
      <c r="C60" s="30"/>
      <c r="D60" s="17"/>
      <c r="E60" s="15">
        <f>SUM(E56:E59)</f>
        <v>0</v>
      </c>
    </row>
    <row r="61" spans="1:5" ht="24" customHeight="1" x14ac:dyDescent="0.2">
      <c r="A61" s="27"/>
      <c r="B61" s="30"/>
      <c r="C61" s="30"/>
      <c r="D61" s="17"/>
      <c r="E61" s="15"/>
    </row>
    <row r="62" spans="1:5" ht="26.25" customHeight="1" x14ac:dyDescent="0.2">
      <c r="A62" s="34" t="s">
        <v>96</v>
      </c>
      <c r="B62" s="30"/>
      <c r="C62" s="30"/>
      <c r="D62" s="17"/>
      <c r="E62" s="15"/>
    </row>
    <row r="63" spans="1:5" ht="224.25" customHeight="1" x14ac:dyDescent="0.2">
      <c r="A63" s="27" t="s">
        <v>169</v>
      </c>
      <c r="B63" s="31" t="s">
        <v>129</v>
      </c>
      <c r="C63" s="32">
        <v>90</v>
      </c>
      <c r="D63" s="17"/>
      <c r="E63" s="15">
        <f>C63*D63</f>
        <v>0</v>
      </c>
    </row>
    <row r="64" spans="1:5" ht="29.25" customHeight="1" x14ac:dyDescent="0.2">
      <c r="A64" s="28" t="s">
        <v>9</v>
      </c>
      <c r="B64" s="30"/>
      <c r="C64" s="30"/>
      <c r="D64" s="17"/>
      <c r="E64" s="15">
        <f>E63</f>
        <v>0</v>
      </c>
    </row>
    <row r="65" spans="1:5" ht="24.75" customHeight="1" x14ac:dyDescent="0.2">
      <c r="A65" s="27"/>
      <c r="B65" s="30"/>
      <c r="C65" s="30"/>
      <c r="D65" s="17"/>
      <c r="E65" s="15"/>
    </row>
    <row r="66" spans="1:5" ht="33" customHeight="1" x14ac:dyDescent="0.2">
      <c r="A66" s="34" t="s">
        <v>134</v>
      </c>
      <c r="B66" s="30"/>
      <c r="C66" s="30"/>
      <c r="D66" s="17"/>
      <c r="E66" s="15"/>
    </row>
    <row r="67" spans="1:5" ht="79.5" customHeight="1" x14ac:dyDescent="0.2">
      <c r="A67" s="28" t="s">
        <v>170</v>
      </c>
      <c r="B67" s="31" t="s">
        <v>129</v>
      </c>
      <c r="C67" s="32">
        <v>650</v>
      </c>
      <c r="D67" s="17"/>
      <c r="E67" s="15">
        <f>C67*D67</f>
        <v>0</v>
      </c>
    </row>
    <row r="68" spans="1:5" ht="83.25" customHeight="1" x14ac:dyDescent="0.2">
      <c r="A68" s="33" t="s">
        <v>171</v>
      </c>
      <c r="B68" s="31" t="s">
        <v>129</v>
      </c>
      <c r="C68" s="32">
        <v>350</v>
      </c>
      <c r="D68" s="17"/>
      <c r="E68" s="15">
        <f t="shared" ref="E68" si="5">C68*D68</f>
        <v>0</v>
      </c>
    </row>
    <row r="69" spans="1:5" ht="75.75" customHeight="1" x14ac:dyDescent="0.2">
      <c r="A69" s="28" t="s">
        <v>172</v>
      </c>
      <c r="B69" s="31" t="s">
        <v>129</v>
      </c>
      <c r="C69" s="32">
        <v>360</v>
      </c>
      <c r="D69" s="17"/>
      <c r="E69" s="15">
        <f>C69*D69</f>
        <v>0</v>
      </c>
    </row>
    <row r="70" spans="1:5" ht="27.75" customHeight="1" x14ac:dyDescent="0.2">
      <c r="A70" s="28" t="s">
        <v>10</v>
      </c>
      <c r="B70" s="37"/>
      <c r="C70" s="27"/>
      <c r="D70" s="17"/>
      <c r="E70" s="15">
        <f>SUM(E67:E69)</f>
        <v>0</v>
      </c>
    </row>
    <row r="71" spans="1:5" ht="18.75" customHeight="1" x14ac:dyDescent="0.2">
      <c r="A71" s="27"/>
      <c r="B71" s="37"/>
      <c r="C71" s="27"/>
      <c r="D71" s="17"/>
      <c r="E71" s="15"/>
    </row>
    <row r="72" spans="1:5" ht="31.5" customHeight="1" x14ac:dyDescent="0.2">
      <c r="A72" s="34" t="s">
        <v>135</v>
      </c>
      <c r="B72" s="37"/>
      <c r="C72" s="27"/>
      <c r="D72" s="17"/>
      <c r="E72" s="15"/>
    </row>
    <row r="73" spans="1:5" ht="177" customHeight="1" x14ac:dyDescent="0.2">
      <c r="A73" s="28" t="s">
        <v>173</v>
      </c>
      <c r="B73" s="31" t="s">
        <v>129</v>
      </c>
      <c r="C73" s="32">
        <v>250</v>
      </c>
      <c r="D73" s="17"/>
      <c r="E73" s="15">
        <f>C73*D73</f>
        <v>0</v>
      </c>
    </row>
    <row r="74" spans="1:5" ht="147" customHeight="1" x14ac:dyDescent="0.2">
      <c r="A74" s="28" t="s">
        <v>174</v>
      </c>
      <c r="B74" s="31" t="s">
        <v>129</v>
      </c>
      <c r="C74" s="32">
        <v>250</v>
      </c>
      <c r="D74" s="17"/>
      <c r="E74" s="15">
        <f>C74*D74</f>
        <v>0</v>
      </c>
    </row>
    <row r="75" spans="1:5" ht="26.25" customHeight="1" x14ac:dyDescent="0.2">
      <c r="A75" s="28" t="s">
        <v>132</v>
      </c>
      <c r="B75" s="37"/>
      <c r="C75" s="37"/>
      <c r="D75" s="17"/>
      <c r="E75" s="15">
        <f>SUM(E73:E74)</f>
        <v>0</v>
      </c>
    </row>
    <row r="76" spans="1:5" ht="18.75" customHeight="1" x14ac:dyDescent="0.2">
      <c r="A76" s="48"/>
      <c r="B76" s="49"/>
      <c r="C76" s="49"/>
      <c r="D76" s="21"/>
      <c r="E76" s="21"/>
    </row>
    <row r="77" spans="1:5" ht="18.75" customHeight="1" x14ac:dyDescent="0.2">
      <c r="A77" s="48"/>
      <c r="B77" s="49"/>
      <c r="C77" s="49"/>
      <c r="D77" s="21"/>
      <c r="E77" s="21"/>
    </row>
    <row r="78" spans="1:5" ht="31.5" customHeight="1" x14ac:dyDescent="0.2">
      <c r="A78" s="50" t="s">
        <v>458</v>
      </c>
      <c r="B78" s="49"/>
      <c r="C78" s="49"/>
      <c r="D78" s="21"/>
      <c r="E78" s="21"/>
    </row>
    <row r="79" spans="1:5" ht="25.5" customHeight="1" x14ac:dyDescent="0.2">
      <c r="A79" s="33" t="s">
        <v>451</v>
      </c>
      <c r="B79" s="30"/>
      <c r="C79" s="30"/>
      <c r="D79" s="17"/>
      <c r="E79" s="15">
        <f>E25</f>
        <v>0</v>
      </c>
    </row>
    <row r="80" spans="1:5" ht="25.5" customHeight="1" x14ac:dyDescent="0.2">
      <c r="A80" s="28" t="s">
        <v>452</v>
      </c>
      <c r="B80" s="37"/>
      <c r="C80" s="27"/>
      <c r="D80" s="17"/>
      <c r="E80" s="15">
        <f>E33</f>
        <v>0</v>
      </c>
    </row>
    <row r="81" spans="1:5" ht="26.25" customHeight="1" x14ac:dyDescent="0.2">
      <c r="A81" s="28" t="s">
        <v>453</v>
      </c>
      <c r="B81" s="37"/>
      <c r="C81" s="27"/>
      <c r="D81" s="17"/>
      <c r="E81" s="15">
        <f>E39</f>
        <v>0</v>
      </c>
    </row>
    <row r="82" spans="1:5" ht="30.75" customHeight="1" x14ac:dyDescent="0.2">
      <c r="A82" s="28" t="s">
        <v>454</v>
      </c>
      <c r="B82" s="37"/>
      <c r="C82" s="27"/>
      <c r="D82" s="17"/>
      <c r="E82" s="15">
        <f>E53</f>
        <v>0</v>
      </c>
    </row>
    <row r="83" spans="1:5" ht="29.25" customHeight="1" x14ac:dyDescent="0.2">
      <c r="A83" s="28" t="s">
        <v>455</v>
      </c>
      <c r="B83" s="30"/>
      <c r="C83" s="30"/>
      <c r="D83" s="17"/>
      <c r="E83" s="15">
        <f>E60</f>
        <v>0</v>
      </c>
    </row>
    <row r="84" spans="1:5" ht="27.75" customHeight="1" x14ac:dyDescent="0.2">
      <c r="A84" s="28" t="s">
        <v>456</v>
      </c>
      <c r="B84" s="37"/>
      <c r="C84" s="27"/>
      <c r="D84" s="17"/>
      <c r="E84" s="15">
        <f>E64</f>
        <v>0</v>
      </c>
    </row>
    <row r="85" spans="1:5" ht="29.25" customHeight="1" x14ac:dyDescent="0.2">
      <c r="A85" s="28" t="s">
        <v>457</v>
      </c>
      <c r="B85" s="30"/>
      <c r="C85" s="30"/>
      <c r="D85" s="17"/>
      <c r="E85" s="15">
        <f>E70</f>
        <v>0</v>
      </c>
    </row>
    <row r="86" spans="1:5" ht="31.5" customHeight="1" x14ac:dyDescent="0.2">
      <c r="A86" s="51" t="s">
        <v>135</v>
      </c>
      <c r="B86" s="37"/>
      <c r="C86" s="27"/>
      <c r="D86" s="17"/>
      <c r="E86" s="15">
        <f>E75</f>
        <v>0</v>
      </c>
    </row>
    <row r="87" spans="1:5" ht="31.5" customHeight="1" x14ac:dyDescent="0.2">
      <c r="A87" s="52" t="s">
        <v>459</v>
      </c>
      <c r="B87" s="37"/>
      <c r="C87" s="27"/>
      <c r="D87" s="17"/>
      <c r="E87" s="15">
        <f>SUM(E79:E86)</f>
        <v>0</v>
      </c>
    </row>
    <row r="88" spans="1:5" ht="15.75" customHeight="1" x14ac:dyDescent="0.2">
      <c r="A88" s="48"/>
      <c r="B88" s="49"/>
      <c r="C88" s="49"/>
      <c r="D88" s="21"/>
      <c r="E88" s="21"/>
    </row>
    <row r="89" spans="1:5" ht="15.75" customHeight="1" x14ac:dyDescent="0.2">
      <c r="A89" s="48"/>
      <c r="B89" s="49"/>
      <c r="C89" s="49"/>
      <c r="D89" s="21"/>
      <c r="E89" s="21"/>
    </row>
    <row r="90" spans="1:5" ht="15.75" customHeight="1" x14ac:dyDescent="0.2">
      <c r="A90" s="48"/>
      <c r="B90" s="49"/>
      <c r="C90" s="49"/>
      <c r="D90" s="21"/>
      <c r="E90" s="21"/>
    </row>
    <row r="91" spans="1:5" ht="15.75" customHeight="1" x14ac:dyDescent="0.2">
      <c r="A91" s="48"/>
      <c r="B91" s="49"/>
      <c r="C91" s="49"/>
      <c r="D91" s="21"/>
      <c r="E91" s="21"/>
    </row>
    <row r="92" spans="1:5" ht="15.75" customHeight="1" x14ac:dyDescent="0.2">
      <c r="A92" s="48"/>
      <c r="B92" s="49"/>
      <c r="C92" s="49"/>
      <c r="D92" s="21"/>
      <c r="E92" s="21"/>
    </row>
    <row r="93" spans="1:5" ht="15.75" customHeight="1" x14ac:dyDescent="0.2">
      <c r="A93" s="48"/>
      <c r="B93" s="49"/>
      <c r="C93" s="49"/>
      <c r="D93" s="21"/>
      <c r="E93" s="21"/>
    </row>
    <row r="94" spans="1:5" ht="15.75" customHeight="1" x14ac:dyDescent="0.2">
      <c r="A94" s="48"/>
      <c r="B94" s="49"/>
      <c r="C94" s="49"/>
      <c r="D94" s="21"/>
      <c r="E94" s="21"/>
    </row>
    <row r="95" spans="1:5" ht="15.75" customHeight="1" x14ac:dyDescent="0.2">
      <c r="A95" s="48"/>
      <c r="B95" s="49"/>
      <c r="C95" s="49"/>
      <c r="D95" s="21"/>
      <c r="E95" s="21"/>
    </row>
    <row r="96" spans="1:5" ht="15.75" customHeight="1" x14ac:dyDescent="0.2">
      <c r="A96" s="48"/>
      <c r="B96" s="49"/>
      <c r="C96" s="49"/>
      <c r="D96" s="21"/>
      <c r="E96" s="21"/>
    </row>
    <row r="97" spans="1:5" ht="15.75" customHeight="1" x14ac:dyDescent="0.2">
      <c r="A97" s="48"/>
      <c r="B97" s="49"/>
      <c r="C97" s="49"/>
      <c r="D97" s="21"/>
      <c r="E97" s="21"/>
    </row>
  </sheetData>
  <sheetProtection algorithmName="SHA-512" hashValue="WGHZlNHfS4Jo1rozF88OsBWzi2LmpaeZPDnTdlu+Fkxw7khkhzIZ9ponoHQIK7uq2LnjHuZWq7H7rH64O5KlKg==" saltValue="279jgxDbll/BbHR8nCXkJw==" spinCount="100000" sheet="1" objects="1" scenarios="1"/>
  <pageMargins left="0.23622047244094491" right="0.23622047244094491" top="0.74803149606299213" bottom="0.55118110236220474" header="0.31496062992125984" footer="0.51181102362204722"/>
  <pageSetup paperSize="9" fitToWidth="0" fitToHeight="0" orientation="portrait" r:id="rId1"/>
  <headerFooter>
    <oddFooter>&amp;C[Page]</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DE3ED-2D73-4A79-AC8C-67991E2811A4}">
  <dimension ref="A1:O167"/>
  <sheetViews>
    <sheetView view="pageBreakPreview" zoomScaleNormal="100" zoomScaleSheetLayoutView="100" workbookViewId="0">
      <selection activeCell="A12" sqref="A12"/>
    </sheetView>
  </sheetViews>
  <sheetFormatPr defaultColWidth="9.33203125" defaultRowHeight="12.75" x14ac:dyDescent="0.2"/>
  <cols>
    <col min="1" max="1" width="40.5" style="163" customWidth="1"/>
    <col min="2" max="2" width="16.1640625" style="163" customWidth="1"/>
    <col min="3" max="3" width="14" style="163" customWidth="1"/>
    <col min="4" max="5" width="14" style="162" customWidth="1"/>
    <col min="6" max="16384" width="9.33203125" style="162"/>
  </cols>
  <sheetData>
    <row r="1" spans="1:5" ht="17.100000000000001" customHeight="1" x14ac:dyDescent="0.2">
      <c r="A1" s="199" t="s">
        <v>1048</v>
      </c>
    </row>
    <row r="2" spans="1:5" ht="17.100000000000001" customHeight="1" x14ac:dyDescent="0.2">
      <c r="A2" s="192" t="s">
        <v>773</v>
      </c>
    </row>
    <row r="3" spans="1:5" ht="17.100000000000001" customHeight="1" x14ac:dyDescent="0.2">
      <c r="A3" s="196" t="s">
        <v>772</v>
      </c>
    </row>
    <row r="4" spans="1:5" ht="17.100000000000001" customHeight="1" x14ac:dyDescent="0.2">
      <c r="A4" s="198" t="s">
        <v>771</v>
      </c>
    </row>
    <row r="5" spans="1:5" ht="17.100000000000001" customHeight="1" x14ac:dyDescent="0.2">
      <c r="A5" s="196" t="s">
        <v>1049</v>
      </c>
    </row>
    <row r="6" spans="1:5" ht="17.100000000000001" customHeight="1" x14ac:dyDescent="0.2">
      <c r="A6" s="196" t="s">
        <v>1050</v>
      </c>
    </row>
    <row r="7" spans="1:5" ht="17.100000000000001" customHeight="1" x14ac:dyDescent="0.2">
      <c r="A7" s="196" t="s">
        <v>1129</v>
      </c>
    </row>
    <row r="8" spans="1:5" ht="17.100000000000001" customHeight="1" x14ac:dyDescent="0.2">
      <c r="A8" s="196" t="s">
        <v>1052</v>
      </c>
    </row>
    <row r="9" spans="1:5" ht="17.100000000000001" customHeight="1" x14ac:dyDescent="0.2">
      <c r="A9" s="196" t="s">
        <v>1053</v>
      </c>
    </row>
    <row r="10" spans="1:5" ht="17.100000000000001" customHeight="1" x14ac:dyDescent="0.2">
      <c r="A10" s="196" t="s">
        <v>1054</v>
      </c>
    </row>
    <row r="11" spans="1:5" ht="17.100000000000001" customHeight="1" x14ac:dyDescent="0.2">
      <c r="A11" s="196" t="s">
        <v>1055</v>
      </c>
    </row>
    <row r="12" spans="1:5" ht="17.100000000000001" customHeight="1" x14ac:dyDescent="0.2">
      <c r="A12" s="196" t="s">
        <v>1056</v>
      </c>
    </row>
    <row r="13" spans="1:5" ht="17.100000000000001" customHeight="1" x14ac:dyDescent="0.2">
      <c r="A13" s="193"/>
    </row>
    <row r="14" spans="1:5" ht="17.100000000000001" customHeight="1" x14ac:dyDescent="0.2">
      <c r="A14" s="192"/>
    </row>
    <row r="15" spans="1:5" ht="18" customHeight="1" x14ac:dyDescent="0.2">
      <c r="A15" s="192"/>
    </row>
    <row r="16" spans="1:5" ht="48" customHeight="1" x14ac:dyDescent="0.2">
      <c r="A16" s="189" t="s">
        <v>1130</v>
      </c>
      <c r="B16" s="189" t="s">
        <v>517</v>
      </c>
      <c r="C16" s="190" t="s">
        <v>74</v>
      </c>
      <c r="D16" s="202" t="s">
        <v>75</v>
      </c>
      <c r="E16" s="203" t="s">
        <v>76</v>
      </c>
    </row>
    <row r="17" spans="1:5" ht="36" customHeight="1" x14ac:dyDescent="0.2">
      <c r="A17" s="204" t="s">
        <v>518</v>
      </c>
      <c r="B17" s="166"/>
      <c r="C17" s="166"/>
      <c r="D17" s="165"/>
      <c r="E17" s="164"/>
    </row>
    <row r="18" spans="1:5" ht="69" customHeight="1" x14ac:dyDescent="0.2">
      <c r="A18" s="169" t="s">
        <v>541</v>
      </c>
      <c r="B18" s="185" t="s">
        <v>363</v>
      </c>
      <c r="C18" s="170">
        <v>96</v>
      </c>
      <c r="D18" s="165"/>
      <c r="E18" s="164">
        <f>C18*D18</f>
        <v>0</v>
      </c>
    </row>
    <row r="19" spans="1:5" ht="69" customHeight="1" x14ac:dyDescent="0.2">
      <c r="A19" s="169" t="s">
        <v>542</v>
      </c>
      <c r="B19" s="185" t="s">
        <v>363</v>
      </c>
      <c r="C19" s="177">
        <v>150</v>
      </c>
      <c r="D19" s="165"/>
      <c r="E19" s="164">
        <f t="shared" ref="E19:E30" si="0">C19*D19</f>
        <v>0</v>
      </c>
    </row>
    <row r="20" spans="1:5" ht="69" customHeight="1" x14ac:dyDescent="0.2">
      <c r="A20" s="183" t="s">
        <v>543</v>
      </c>
      <c r="B20" s="185" t="s">
        <v>363</v>
      </c>
      <c r="C20" s="177">
        <v>2940</v>
      </c>
      <c r="D20" s="165"/>
      <c r="E20" s="164">
        <f t="shared" si="0"/>
        <v>0</v>
      </c>
    </row>
    <row r="21" spans="1:5" ht="69" customHeight="1" x14ac:dyDescent="0.2">
      <c r="A21" s="183" t="s">
        <v>544</v>
      </c>
      <c r="B21" s="185" t="s">
        <v>363</v>
      </c>
      <c r="C21" s="170">
        <v>187</v>
      </c>
      <c r="D21" s="165"/>
      <c r="E21" s="164">
        <f t="shared" si="0"/>
        <v>0</v>
      </c>
    </row>
    <row r="22" spans="1:5" ht="69" customHeight="1" x14ac:dyDescent="0.2">
      <c r="A22" s="183" t="s">
        <v>545</v>
      </c>
      <c r="B22" s="185" t="s">
        <v>363</v>
      </c>
      <c r="C22" s="170">
        <v>35</v>
      </c>
      <c r="D22" s="165"/>
      <c r="E22" s="164">
        <f t="shared" si="0"/>
        <v>0</v>
      </c>
    </row>
    <row r="23" spans="1:5" ht="69" customHeight="1" x14ac:dyDescent="0.2">
      <c r="A23" s="183" t="s">
        <v>546</v>
      </c>
      <c r="B23" s="185" t="s">
        <v>363</v>
      </c>
      <c r="C23" s="177">
        <v>1496</v>
      </c>
      <c r="D23" s="165"/>
      <c r="E23" s="164">
        <f t="shared" si="0"/>
        <v>0</v>
      </c>
    </row>
    <row r="24" spans="1:5" ht="69" customHeight="1" x14ac:dyDescent="0.2">
      <c r="A24" s="183" t="s">
        <v>547</v>
      </c>
      <c r="B24" s="185" t="s">
        <v>363</v>
      </c>
      <c r="C24" s="177">
        <v>68</v>
      </c>
      <c r="D24" s="165"/>
      <c r="E24" s="164">
        <f t="shared" si="0"/>
        <v>0</v>
      </c>
    </row>
    <row r="25" spans="1:5" ht="69" customHeight="1" x14ac:dyDescent="0.2">
      <c r="A25" s="183" t="s">
        <v>548</v>
      </c>
      <c r="B25" s="185" t="s">
        <v>363</v>
      </c>
      <c r="C25" s="170">
        <v>32</v>
      </c>
      <c r="D25" s="165"/>
      <c r="E25" s="164">
        <f t="shared" si="0"/>
        <v>0</v>
      </c>
    </row>
    <row r="26" spans="1:5" ht="69" customHeight="1" x14ac:dyDescent="0.2">
      <c r="A26" s="183" t="s">
        <v>549</v>
      </c>
      <c r="B26" s="185" t="s">
        <v>363</v>
      </c>
      <c r="C26" s="170">
        <v>32</v>
      </c>
      <c r="D26" s="165"/>
      <c r="E26" s="164">
        <f t="shared" si="0"/>
        <v>0</v>
      </c>
    </row>
    <row r="27" spans="1:5" ht="69" customHeight="1" x14ac:dyDescent="0.2">
      <c r="A27" s="183" t="s">
        <v>1131</v>
      </c>
      <c r="B27" s="185" t="s">
        <v>363</v>
      </c>
      <c r="C27" s="170">
        <v>44</v>
      </c>
      <c r="D27" s="165"/>
      <c r="E27" s="164">
        <f t="shared" si="0"/>
        <v>0</v>
      </c>
    </row>
    <row r="28" spans="1:5" ht="69" customHeight="1" x14ac:dyDescent="0.2">
      <c r="A28" s="183" t="s">
        <v>1132</v>
      </c>
      <c r="B28" s="185" t="s">
        <v>363</v>
      </c>
      <c r="C28" s="170">
        <v>196</v>
      </c>
      <c r="D28" s="165"/>
      <c r="E28" s="164">
        <f t="shared" si="0"/>
        <v>0</v>
      </c>
    </row>
    <row r="29" spans="1:5" ht="69" customHeight="1" x14ac:dyDescent="0.2">
      <c r="A29" s="183" t="s">
        <v>1133</v>
      </c>
      <c r="B29" s="185" t="s">
        <v>363</v>
      </c>
      <c r="C29" s="170">
        <v>68</v>
      </c>
      <c r="D29" s="165"/>
      <c r="E29" s="164">
        <f t="shared" si="0"/>
        <v>0</v>
      </c>
    </row>
    <row r="30" spans="1:5" ht="69" customHeight="1" x14ac:dyDescent="0.2">
      <c r="A30" s="183" t="s">
        <v>1134</v>
      </c>
      <c r="B30" s="185" t="s">
        <v>363</v>
      </c>
      <c r="C30" s="170">
        <v>31</v>
      </c>
      <c r="D30" s="165"/>
      <c r="E30" s="164">
        <f t="shared" si="0"/>
        <v>0</v>
      </c>
    </row>
    <row r="31" spans="1:5" ht="47.25" customHeight="1" x14ac:dyDescent="0.2">
      <c r="A31" s="205" t="s">
        <v>519</v>
      </c>
      <c r="B31" s="166"/>
      <c r="C31" s="166"/>
      <c r="D31" s="165"/>
      <c r="E31" s="164">
        <f>SUM(E18:E30)</f>
        <v>0</v>
      </c>
    </row>
    <row r="32" spans="1:5" ht="17.100000000000001" customHeight="1" x14ac:dyDescent="0.2">
      <c r="A32" s="169"/>
      <c r="B32" s="166"/>
      <c r="C32" s="166"/>
      <c r="D32" s="165"/>
      <c r="E32" s="164"/>
    </row>
    <row r="33" spans="1:5" ht="17.100000000000001" customHeight="1" x14ac:dyDescent="0.2">
      <c r="A33" s="187" t="s">
        <v>520</v>
      </c>
      <c r="B33" s="166"/>
      <c r="C33" s="166"/>
      <c r="D33" s="165"/>
      <c r="E33" s="164"/>
    </row>
    <row r="34" spans="1:5" ht="17.100000000000001" customHeight="1" x14ac:dyDescent="0.2">
      <c r="A34" s="206" t="s">
        <v>521</v>
      </c>
      <c r="B34" s="185" t="s">
        <v>363</v>
      </c>
      <c r="C34" s="177">
        <v>112</v>
      </c>
      <c r="D34" s="165"/>
      <c r="E34" s="164">
        <f>C34*D34</f>
        <v>0</v>
      </c>
    </row>
    <row r="35" spans="1:5" ht="17.100000000000001" customHeight="1" x14ac:dyDescent="0.2">
      <c r="A35" s="206" t="s">
        <v>522</v>
      </c>
      <c r="B35" s="185" t="s">
        <v>363</v>
      </c>
      <c r="C35" s="170">
        <v>72</v>
      </c>
      <c r="D35" s="165"/>
      <c r="E35" s="164">
        <f t="shared" ref="E35:E36" si="1">C35*D35</f>
        <v>0</v>
      </c>
    </row>
    <row r="36" spans="1:5" ht="17.100000000000001" customHeight="1" x14ac:dyDescent="0.2">
      <c r="A36" s="206" t="s">
        <v>556</v>
      </c>
      <c r="B36" s="185" t="s">
        <v>78</v>
      </c>
      <c r="C36" s="184">
        <v>4</v>
      </c>
      <c r="D36" s="165"/>
      <c r="E36" s="164">
        <f t="shared" si="1"/>
        <v>0</v>
      </c>
    </row>
    <row r="37" spans="1:5" ht="25.5" x14ac:dyDescent="0.2">
      <c r="A37" s="205" t="s">
        <v>523</v>
      </c>
      <c r="B37" s="178"/>
      <c r="C37" s="177"/>
      <c r="D37" s="165"/>
      <c r="E37" s="164">
        <f>SUM(E34:E36)</f>
        <v>0</v>
      </c>
    </row>
    <row r="38" spans="1:5" x14ac:dyDescent="0.2">
      <c r="A38" s="183"/>
      <c r="B38" s="185"/>
      <c r="C38" s="170"/>
      <c r="D38" s="165"/>
      <c r="E38" s="164"/>
    </row>
    <row r="39" spans="1:5" x14ac:dyDescent="0.2">
      <c r="A39" s="169"/>
      <c r="B39" s="166"/>
      <c r="C39" s="166"/>
      <c r="D39" s="165"/>
      <c r="E39" s="164"/>
    </row>
    <row r="40" spans="1:5" x14ac:dyDescent="0.2">
      <c r="A40" s="180" t="s">
        <v>1135</v>
      </c>
      <c r="B40" s="166"/>
      <c r="C40" s="166"/>
      <c r="D40" s="165"/>
      <c r="E40" s="164"/>
    </row>
    <row r="41" spans="1:5" ht="409.5" x14ac:dyDescent="0.2">
      <c r="A41" s="206" t="s">
        <v>1136</v>
      </c>
      <c r="B41" s="185" t="s">
        <v>78</v>
      </c>
      <c r="C41" s="177">
        <v>1</v>
      </c>
      <c r="D41" s="165"/>
      <c r="E41" s="164">
        <f t="shared" ref="E41:E47" si="2">C41*D41</f>
        <v>0</v>
      </c>
    </row>
    <row r="42" spans="1:5" ht="304.5" customHeight="1" x14ac:dyDescent="0.2">
      <c r="A42" s="206" t="s">
        <v>1137</v>
      </c>
      <c r="B42" s="185" t="s">
        <v>78</v>
      </c>
      <c r="C42" s="177">
        <v>1</v>
      </c>
      <c r="D42" s="165"/>
      <c r="E42" s="164">
        <f t="shared" si="2"/>
        <v>0</v>
      </c>
    </row>
    <row r="43" spans="1:5" ht="318" x14ac:dyDescent="0.2">
      <c r="A43" s="206" t="s">
        <v>1138</v>
      </c>
      <c r="B43" s="185" t="s">
        <v>78</v>
      </c>
      <c r="C43" s="177">
        <v>1</v>
      </c>
      <c r="D43" s="165"/>
      <c r="E43" s="164">
        <f t="shared" si="2"/>
        <v>0</v>
      </c>
    </row>
    <row r="44" spans="1:5" ht="307.5" x14ac:dyDescent="0.2">
      <c r="A44" s="206" t="s">
        <v>1139</v>
      </c>
      <c r="B44" s="185" t="s">
        <v>78</v>
      </c>
      <c r="C44" s="177">
        <v>1</v>
      </c>
      <c r="D44" s="165"/>
      <c r="E44" s="164">
        <f t="shared" si="2"/>
        <v>0</v>
      </c>
    </row>
    <row r="45" spans="1:5" ht="314.25" customHeight="1" x14ac:dyDescent="0.2">
      <c r="A45" s="206" t="s">
        <v>1140</v>
      </c>
      <c r="B45" s="185" t="s">
        <v>78</v>
      </c>
      <c r="C45" s="177">
        <v>1</v>
      </c>
      <c r="D45" s="165"/>
      <c r="E45" s="164">
        <f t="shared" si="2"/>
        <v>0</v>
      </c>
    </row>
    <row r="46" spans="1:5" ht="341.25" x14ac:dyDescent="0.2">
      <c r="A46" s="206" t="s">
        <v>1141</v>
      </c>
      <c r="B46" s="185" t="s">
        <v>78</v>
      </c>
      <c r="C46" s="177">
        <v>1</v>
      </c>
      <c r="D46" s="165"/>
      <c r="E46" s="164">
        <f t="shared" si="2"/>
        <v>0</v>
      </c>
    </row>
    <row r="47" spans="1:5" ht="386.25" x14ac:dyDescent="0.2">
      <c r="A47" s="206" t="s">
        <v>1142</v>
      </c>
      <c r="B47" s="185" t="s">
        <v>78</v>
      </c>
      <c r="C47" s="177">
        <v>1</v>
      </c>
      <c r="D47" s="165"/>
      <c r="E47" s="164">
        <f t="shared" si="2"/>
        <v>0</v>
      </c>
    </row>
    <row r="48" spans="1:5" x14ac:dyDescent="0.2">
      <c r="A48" s="206" t="s">
        <v>527</v>
      </c>
      <c r="B48" s="166"/>
      <c r="C48" s="166"/>
      <c r="D48" s="165"/>
      <c r="E48" s="164">
        <f>SUM(E41:E47)</f>
        <v>0</v>
      </c>
    </row>
    <row r="49" spans="1:5" x14ac:dyDescent="0.2">
      <c r="A49" s="206"/>
      <c r="B49" s="166"/>
      <c r="C49" s="166"/>
      <c r="D49" s="165"/>
      <c r="E49" s="164"/>
    </row>
    <row r="50" spans="1:5" x14ac:dyDescent="0.2">
      <c r="A50" s="206"/>
      <c r="B50" s="166"/>
      <c r="C50" s="166"/>
      <c r="D50" s="165"/>
      <c r="E50" s="164"/>
    </row>
    <row r="51" spans="1:5" x14ac:dyDescent="0.2">
      <c r="A51" s="166"/>
      <c r="B51" s="166"/>
      <c r="C51" s="166"/>
      <c r="D51" s="165"/>
      <c r="E51" s="164"/>
    </row>
    <row r="52" spans="1:5" x14ac:dyDescent="0.2">
      <c r="A52" s="180" t="s">
        <v>1143</v>
      </c>
      <c r="B52" s="166"/>
      <c r="C52" s="166"/>
      <c r="D52" s="165"/>
      <c r="E52" s="164"/>
    </row>
    <row r="53" spans="1:5" ht="165.75" x14ac:dyDescent="0.2">
      <c r="A53" s="183" t="s">
        <v>1144</v>
      </c>
      <c r="B53" s="178" t="s">
        <v>6</v>
      </c>
      <c r="C53" s="177">
        <v>2</v>
      </c>
      <c r="D53" s="165"/>
      <c r="E53" s="164">
        <f t="shared" ref="E53:E81" si="3">C53*D53</f>
        <v>0</v>
      </c>
    </row>
    <row r="54" spans="1:5" ht="153" x14ac:dyDescent="0.2">
      <c r="A54" s="183" t="s">
        <v>1145</v>
      </c>
      <c r="B54" s="178" t="s">
        <v>6</v>
      </c>
      <c r="C54" s="177">
        <v>4</v>
      </c>
      <c r="D54" s="165"/>
      <c r="E54" s="164">
        <f t="shared" si="3"/>
        <v>0</v>
      </c>
    </row>
    <row r="55" spans="1:5" ht="165.75" x14ac:dyDescent="0.2">
      <c r="A55" s="183" t="s">
        <v>1146</v>
      </c>
      <c r="B55" s="178" t="s">
        <v>6</v>
      </c>
      <c r="C55" s="177">
        <v>6</v>
      </c>
      <c r="D55" s="165"/>
      <c r="E55" s="164">
        <f t="shared" si="3"/>
        <v>0</v>
      </c>
    </row>
    <row r="56" spans="1:5" ht="140.25" x14ac:dyDescent="0.2">
      <c r="A56" s="183" t="s">
        <v>1147</v>
      </c>
      <c r="B56" s="178" t="s">
        <v>6</v>
      </c>
      <c r="C56" s="177">
        <v>19</v>
      </c>
      <c r="D56" s="165"/>
      <c r="E56" s="164">
        <f t="shared" si="3"/>
        <v>0</v>
      </c>
    </row>
    <row r="57" spans="1:5" ht="127.5" x14ac:dyDescent="0.2">
      <c r="A57" s="183" t="s">
        <v>1148</v>
      </c>
      <c r="B57" s="178" t="s">
        <v>6</v>
      </c>
      <c r="C57" s="177">
        <v>6</v>
      </c>
      <c r="D57" s="165"/>
      <c r="E57" s="164">
        <f t="shared" si="3"/>
        <v>0</v>
      </c>
    </row>
    <row r="58" spans="1:5" ht="140.25" x14ac:dyDescent="0.2">
      <c r="A58" s="183" t="s">
        <v>1149</v>
      </c>
      <c r="B58" s="178" t="s">
        <v>6</v>
      </c>
      <c r="C58" s="177">
        <v>2</v>
      </c>
      <c r="D58" s="165"/>
      <c r="E58" s="164">
        <f t="shared" si="3"/>
        <v>0</v>
      </c>
    </row>
    <row r="59" spans="1:5" ht="153" x14ac:dyDescent="0.2">
      <c r="A59" s="183" t="s">
        <v>1150</v>
      </c>
      <c r="B59" s="178" t="s">
        <v>6</v>
      </c>
      <c r="C59" s="177">
        <v>9</v>
      </c>
      <c r="D59" s="165"/>
      <c r="E59" s="164">
        <f t="shared" si="3"/>
        <v>0</v>
      </c>
    </row>
    <row r="60" spans="1:5" ht="153" x14ac:dyDescent="0.2">
      <c r="A60" s="183" t="s">
        <v>1151</v>
      </c>
      <c r="B60" s="178" t="s">
        <v>6</v>
      </c>
      <c r="C60" s="177">
        <v>3</v>
      </c>
      <c r="D60" s="165"/>
      <c r="E60" s="164">
        <f t="shared" si="3"/>
        <v>0</v>
      </c>
    </row>
    <row r="61" spans="1:5" ht="229.5" x14ac:dyDescent="0.2">
      <c r="A61" s="183" t="s">
        <v>1152</v>
      </c>
      <c r="B61" s="178" t="s">
        <v>6</v>
      </c>
      <c r="C61" s="177">
        <v>8</v>
      </c>
      <c r="D61" s="165"/>
      <c r="E61" s="164">
        <f t="shared" si="3"/>
        <v>0</v>
      </c>
    </row>
    <row r="62" spans="1:5" ht="229.5" x14ac:dyDescent="0.2">
      <c r="A62" s="183" t="s">
        <v>1153</v>
      </c>
      <c r="B62" s="178" t="s">
        <v>6</v>
      </c>
      <c r="C62" s="177">
        <v>3</v>
      </c>
      <c r="D62" s="165"/>
      <c r="E62" s="164">
        <f t="shared" si="3"/>
        <v>0</v>
      </c>
    </row>
    <row r="63" spans="1:5" ht="216.75" x14ac:dyDescent="0.2">
      <c r="A63" s="183" t="s">
        <v>1154</v>
      </c>
      <c r="B63" s="178" t="s">
        <v>6</v>
      </c>
      <c r="C63" s="177">
        <v>13</v>
      </c>
      <c r="D63" s="165"/>
      <c r="E63" s="164">
        <f t="shared" si="3"/>
        <v>0</v>
      </c>
    </row>
    <row r="64" spans="1:5" ht="140.25" x14ac:dyDescent="0.2">
      <c r="A64" s="183" t="s">
        <v>1155</v>
      </c>
      <c r="B64" s="178" t="s">
        <v>6</v>
      </c>
      <c r="C64" s="177">
        <v>2</v>
      </c>
      <c r="D64" s="165"/>
      <c r="E64" s="164">
        <f t="shared" si="3"/>
        <v>0</v>
      </c>
    </row>
    <row r="65" spans="1:5" ht="153" x14ac:dyDescent="0.2">
      <c r="A65" s="183" t="s">
        <v>1156</v>
      </c>
      <c r="B65" s="178" t="s">
        <v>6</v>
      </c>
      <c r="C65" s="177">
        <v>1</v>
      </c>
      <c r="D65" s="165"/>
      <c r="E65" s="164">
        <f t="shared" si="3"/>
        <v>0</v>
      </c>
    </row>
    <row r="66" spans="1:5" ht="267.75" x14ac:dyDescent="0.2">
      <c r="A66" s="183" t="s">
        <v>1157</v>
      </c>
      <c r="B66" s="178" t="s">
        <v>6</v>
      </c>
      <c r="C66" s="177">
        <v>4</v>
      </c>
      <c r="D66" s="165"/>
      <c r="E66" s="164">
        <f t="shared" si="3"/>
        <v>0</v>
      </c>
    </row>
    <row r="67" spans="1:5" ht="191.25" x14ac:dyDescent="0.2">
      <c r="A67" s="183" t="s">
        <v>1158</v>
      </c>
      <c r="B67" s="178" t="s">
        <v>6</v>
      </c>
      <c r="C67" s="177">
        <v>14</v>
      </c>
      <c r="D67" s="165"/>
      <c r="E67" s="164">
        <f t="shared" si="3"/>
        <v>0</v>
      </c>
    </row>
    <row r="68" spans="1:5" ht="191.25" x14ac:dyDescent="0.2">
      <c r="A68" s="183" t="s">
        <v>1159</v>
      </c>
      <c r="B68" s="178" t="s">
        <v>6</v>
      </c>
      <c r="C68" s="177">
        <v>2</v>
      </c>
      <c r="D68" s="165"/>
      <c r="E68" s="164">
        <f t="shared" si="3"/>
        <v>0</v>
      </c>
    </row>
    <row r="69" spans="1:5" ht="178.5" x14ac:dyDescent="0.2">
      <c r="A69" s="183" t="s">
        <v>1160</v>
      </c>
      <c r="B69" s="178" t="s">
        <v>6</v>
      </c>
      <c r="C69" s="177">
        <v>10</v>
      </c>
      <c r="D69" s="165"/>
      <c r="E69" s="164">
        <f t="shared" si="3"/>
        <v>0</v>
      </c>
    </row>
    <row r="70" spans="1:5" ht="191.25" x14ac:dyDescent="0.2">
      <c r="A70" s="183" t="s">
        <v>1161</v>
      </c>
      <c r="B70" s="178" t="s">
        <v>6</v>
      </c>
      <c r="C70" s="177">
        <v>2</v>
      </c>
      <c r="D70" s="165"/>
      <c r="E70" s="164">
        <f t="shared" si="3"/>
        <v>0</v>
      </c>
    </row>
    <row r="71" spans="1:5" ht="102" x14ac:dyDescent="0.2">
      <c r="A71" s="183" t="s">
        <v>1162</v>
      </c>
      <c r="B71" s="178" t="s">
        <v>6</v>
      </c>
      <c r="C71" s="177">
        <v>5</v>
      </c>
      <c r="D71" s="165"/>
      <c r="E71" s="164">
        <f t="shared" si="3"/>
        <v>0</v>
      </c>
    </row>
    <row r="72" spans="1:5" ht="102" x14ac:dyDescent="0.2">
      <c r="A72" s="183" t="s">
        <v>1163</v>
      </c>
      <c r="B72" s="178" t="s">
        <v>6</v>
      </c>
      <c r="C72" s="177">
        <v>3</v>
      </c>
      <c r="D72" s="165"/>
      <c r="E72" s="164">
        <f t="shared" si="3"/>
        <v>0</v>
      </c>
    </row>
    <row r="73" spans="1:5" ht="102" x14ac:dyDescent="0.2">
      <c r="A73" s="183" t="s">
        <v>1164</v>
      </c>
      <c r="B73" s="178" t="s">
        <v>6</v>
      </c>
      <c r="C73" s="177">
        <v>8</v>
      </c>
      <c r="D73" s="165"/>
      <c r="E73" s="164">
        <f t="shared" si="3"/>
        <v>0</v>
      </c>
    </row>
    <row r="74" spans="1:5" ht="102" x14ac:dyDescent="0.2">
      <c r="A74" s="183" t="s">
        <v>1165</v>
      </c>
      <c r="B74" s="178" t="s">
        <v>6</v>
      </c>
      <c r="C74" s="177">
        <v>4</v>
      </c>
      <c r="D74" s="165"/>
      <c r="E74" s="164">
        <f t="shared" si="3"/>
        <v>0</v>
      </c>
    </row>
    <row r="75" spans="1:5" ht="102" x14ac:dyDescent="0.2">
      <c r="A75" s="183" t="s">
        <v>1166</v>
      </c>
      <c r="B75" s="178" t="s">
        <v>6</v>
      </c>
      <c r="C75" s="177">
        <v>1</v>
      </c>
      <c r="D75" s="165"/>
      <c r="E75" s="164">
        <f t="shared" si="3"/>
        <v>0</v>
      </c>
    </row>
    <row r="76" spans="1:5" ht="102" x14ac:dyDescent="0.2">
      <c r="A76" s="183" t="s">
        <v>1167</v>
      </c>
      <c r="B76" s="178" t="s">
        <v>6</v>
      </c>
      <c r="C76" s="177">
        <v>1</v>
      </c>
      <c r="D76" s="165"/>
      <c r="E76" s="164">
        <f t="shared" si="3"/>
        <v>0</v>
      </c>
    </row>
    <row r="77" spans="1:5" ht="216.75" x14ac:dyDescent="0.2">
      <c r="A77" s="183" t="s">
        <v>1168</v>
      </c>
      <c r="B77" s="178" t="s">
        <v>6</v>
      </c>
      <c r="C77" s="177">
        <v>5</v>
      </c>
      <c r="D77" s="165"/>
      <c r="E77" s="164">
        <f t="shared" si="3"/>
        <v>0</v>
      </c>
    </row>
    <row r="78" spans="1:5" ht="216.75" x14ac:dyDescent="0.2">
      <c r="A78" s="183" t="s">
        <v>1169</v>
      </c>
      <c r="B78" s="178" t="s">
        <v>6</v>
      </c>
      <c r="C78" s="177">
        <v>2</v>
      </c>
      <c r="D78" s="165"/>
      <c r="E78" s="164">
        <f t="shared" si="3"/>
        <v>0</v>
      </c>
    </row>
    <row r="79" spans="1:5" ht="216.75" x14ac:dyDescent="0.2">
      <c r="A79" s="183" t="s">
        <v>1170</v>
      </c>
      <c r="B79" s="178" t="s">
        <v>6</v>
      </c>
      <c r="C79" s="177">
        <v>2</v>
      </c>
      <c r="D79" s="165"/>
      <c r="E79" s="164">
        <f t="shared" si="3"/>
        <v>0</v>
      </c>
    </row>
    <row r="80" spans="1:5" ht="114.75" x14ac:dyDescent="0.2">
      <c r="A80" s="183" t="s">
        <v>1171</v>
      </c>
      <c r="B80" s="178" t="s">
        <v>6</v>
      </c>
      <c r="C80" s="177">
        <v>9</v>
      </c>
      <c r="D80" s="165"/>
      <c r="E80" s="164">
        <f t="shared" si="3"/>
        <v>0</v>
      </c>
    </row>
    <row r="81" spans="1:5" ht="178.5" x14ac:dyDescent="0.2">
      <c r="A81" s="183" t="s">
        <v>1172</v>
      </c>
      <c r="B81" s="178" t="s">
        <v>6</v>
      </c>
      <c r="C81" s="177">
        <v>16</v>
      </c>
      <c r="D81" s="165"/>
      <c r="E81" s="164">
        <f t="shared" si="3"/>
        <v>0</v>
      </c>
    </row>
    <row r="82" spans="1:5" x14ac:dyDescent="0.2">
      <c r="A82" s="206" t="s">
        <v>529</v>
      </c>
      <c r="B82" s="166"/>
      <c r="C82" s="166"/>
      <c r="D82" s="165"/>
      <c r="E82" s="164">
        <f>SUM(E53:E75)</f>
        <v>0</v>
      </c>
    </row>
    <row r="83" spans="1:5" x14ac:dyDescent="0.2">
      <c r="A83" s="166"/>
      <c r="B83" s="166"/>
      <c r="C83" s="166"/>
      <c r="D83" s="165"/>
      <c r="E83" s="164"/>
    </row>
    <row r="84" spans="1:5" ht="25.5" x14ac:dyDescent="0.2">
      <c r="A84" s="208" t="s">
        <v>1173</v>
      </c>
      <c r="B84" s="166"/>
      <c r="C84" s="166"/>
      <c r="D84" s="165"/>
      <c r="E84" s="164"/>
    </row>
    <row r="85" spans="1:5" x14ac:dyDescent="0.2">
      <c r="A85" s="169" t="s">
        <v>1174</v>
      </c>
      <c r="B85" s="185" t="s">
        <v>252</v>
      </c>
      <c r="C85" s="177">
        <v>16</v>
      </c>
      <c r="D85" s="165"/>
      <c r="E85" s="164">
        <f>C85*D85</f>
        <v>0</v>
      </c>
    </row>
    <row r="86" spans="1:5" ht="25.5" x14ac:dyDescent="0.2">
      <c r="A86" s="169" t="s">
        <v>1175</v>
      </c>
      <c r="B86" s="185" t="s">
        <v>252</v>
      </c>
      <c r="C86" s="177">
        <v>14</v>
      </c>
      <c r="D86" s="165"/>
      <c r="E86" s="164">
        <f>C86*D86</f>
        <v>0</v>
      </c>
    </row>
    <row r="87" spans="1:5" ht="25.5" x14ac:dyDescent="0.2">
      <c r="A87" s="169" t="s">
        <v>1176</v>
      </c>
      <c r="B87" s="185" t="s">
        <v>252</v>
      </c>
      <c r="C87" s="177">
        <v>3</v>
      </c>
      <c r="D87" s="165"/>
      <c r="E87" s="164">
        <f>C87*D87</f>
        <v>0</v>
      </c>
    </row>
    <row r="88" spans="1:5" ht="25.5" x14ac:dyDescent="0.2">
      <c r="A88" s="169" t="s">
        <v>1177</v>
      </c>
      <c r="B88" s="185" t="s">
        <v>252</v>
      </c>
      <c r="C88" s="177">
        <v>18</v>
      </c>
      <c r="D88" s="165"/>
      <c r="E88" s="164">
        <f>C88*D88</f>
        <v>0</v>
      </c>
    </row>
    <row r="89" spans="1:5" ht="25.5" x14ac:dyDescent="0.2">
      <c r="A89" s="169" t="s">
        <v>1178</v>
      </c>
      <c r="B89" s="185" t="s">
        <v>252</v>
      </c>
      <c r="C89" s="177">
        <v>4</v>
      </c>
      <c r="D89" s="165"/>
      <c r="E89" s="164">
        <f>C89*D89</f>
        <v>0</v>
      </c>
    </row>
    <row r="90" spans="1:5" ht="25.5" x14ac:dyDescent="0.2">
      <c r="A90" s="169" t="s">
        <v>1179</v>
      </c>
      <c r="B90" s="185" t="s">
        <v>252</v>
      </c>
      <c r="C90" s="177">
        <v>1</v>
      </c>
      <c r="D90" s="165"/>
      <c r="E90" s="164">
        <f t="shared" ref="E90:E94" si="4">C90*D90</f>
        <v>0</v>
      </c>
    </row>
    <row r="91" spans="1:5" x14ac:dyDescent="0.2">
      <c r="A91" s="169" t="s">
        <v>1180</v>
      </c>
      <c r="B91" s="185" t="s">
        <v>252</v>
      </c>
      <c r="C91" s="177">
        <v>9</v>
      </c>
      <c r="D91" s="165"/>
      <c r="E91" s="164">
        <f t="shared" si="4"/>
        <v>0</v>
      </c>
    </row>
    <row r="92" spans="1:5" ht="25.5" x14ac:dyDescent="0.2">
      <c r="A92" s="169" t="s">
        <v>1181</v>
      </c>
      <c r="B92" s="185" t="s">
        <v>252</v>
      </c>
      <c r="C92" s="177">
        <v>2</v>
      </c>
      <c r="D92" s="165"/>
      <c r="E92" s="164">
        <f t="shared" si="4"/>
        <v>0</v>
      </c>
    </row>
    <row r="93" spans="1:5" x14ac:dyDescent="0.2">
      <c r="A93" s="169" t="s">
        <v>1182</v>
      </c>
      <c r="B93" s="185" t="s">
        <v>252</v>
      </c>
      <c r="C93" s="177">
        <v>2</v>
      </c>
      <c r="D93" s="165"/>
      <c r="E93" s="164">
        <f t="shared" si="4"/>
        <v>0</v>
      </c>
    </row>
    <row r="94" spans="1:5" ht="38.25" x14ac:dyDescent="0.2">
      <c r="A94" s="206" t="s">
        <v>1183</v>
      </c>
      <c r="B94" s="185" t="s">
        <v>252</v>
      </c>
      <c r="C94" s="177">
        <v>54</v>
      </c>
      <c r="D94" s="165"/>
      <c r="E94" s="164">
        <f t="shared" si="4"/>
        <v>0</v>
      </c>
    </row>
    <row r="95" spans="1:5" x14ac:dyDescent="0.2">
      <c r="A95" s="209" t="s">
        <v>531</v>
      </c>
      <c r="B95" s="167"/>
      <c r="C95" s="167"/>
      <c r="D95" s="165"/>
      <c r="E95" s="164">
        <f>SUM(E85:E94)</f>
        <v>0</v>
      </c>
    </row>
    <row r="96" spans="1:5" x14ac:dyDescent="0.2">
      <c r="A96" s="210"/>
      <c r="B96" s="167"/>
      <c r="C96" s="167"/>
      <c r="D96" s="165"/>
      <c r="E96" s="164"/>
    </row>
    <row r="97" spans="1:5" x14ac:dyDescent="0.2">
      <c r="A97" s="171"/>
      <c r="B97" s="166"/>
      <c r="C97" s="166"/>
      <c r="D97" s="165"/>
      <c r="E97" s="164"/>
    </row>
    <row r="98" spans="1:5" x14ac:dyDescent="0.2">
      <c r="A98" s="166"/>
      <c r="B98" s="166"/>
      <c r="C98" s="166"/>
      <c r="D98" s="165"/>
      <c r="E98" s="164"/>
    </row>
    <row r="99" spans="1:5" x14ac:dyDescent="0.2">
      <c r="A99" s="180" t="s">
        <v>1184</v>
      </c>
      <c r="B99" s="166"/>
      <c r="C99" s="166"/>
      <c r="D99" s="165"/>
      <c r="E99" s="164"/>
    </row>
    <row r="100" spans="1:5" ht="191.25" x14ac:dyDescent="0.2">
      <c r="A100" s="169" t="s">
        <v>1185</v>
      </c>
      <c r="B100" s="185" t="s">
        <v>252</v>
      </c>
      <c r="C100" s="179">
        <v>1</v>
      </c>
      <c r="D100" s="165"/>
      <c r="E100" s="164">
        <f t="shared" ref="E100:E106" si="5">C100*D100</f>
        <v>0</v>
      </c>
    </row>
    <row r="101" spans="1:5" ht="38.25" x14ac:dyDescent="0.2">
      <c r="A101" s="169" t="s">
        <v>1186</v>
      </c>
      <c r="B101" s="185" t="s">
        <v>252</v>
      </c>
      <c r="C101" s="179">
        <v>1</v>
      </c>
      <c r="D101" s="165"/>
      <c r="E101" s="164">
        <f t="shared" si="5"/>
        <v>0</v>
      </c>
    </row>
    <row r="102" spans="1:5" ht="38.25" x14ac:dyDescent="0.2">
      <c r="A102" s="169" t="s">
        <v>1187</v>
      </c>
      <c r="B102" s="185" t="s">
        <v>252</v>
      </c>
      <c r="C102" s="179">
        <v>1</v>
      </c>
      <c r="D102" s="165"/>
      <c r="E102" s="164">
        <f t="shared" si="5"/>
        <v>0</v>
      </c>
    </row>
    <row r="103" spans="1:5" ht="242.25" x14ac:dyDescent="0.2">
      <c r="A103" s="169" t="s">
        <v>1188</v>
      </c>
      <c r="B103" s="185" t="s">
        <v>252</v>
      </c>
      <c r="C103" s="179">
        <v>1</v>
      </c>
      <c r="D103" s="165"/>
      <c r="E103" s="164">
        <f t="shared" si="5"/>
        <v>0</v>
      </c>
    </row>
    <row r="104" spans="1:5" ht="25.5" x14ac:dyDescent="0.2">
      <c r="A104" s="169" t="s">
        <v>1189</v>
      </c>
      <c r="B104" s="185" t="s">
        <v>252</v>
      </c>
      <c r="C104" s="179">
        <v>2</v>
      </c>
      <c r="D104" s="165"/>
      <c r="E104" s="164">
        <f t="shared" si="5"/>
        <v>0</v>
      </c>
    </row>
    <row r="105" spans="1:5" ht="51" x14ac:dyDescent="0.2">
      <c r="A105" s="169" t="s">
        <v>1190</v>
      </c>
      <c r="B105" s="185" t="s">
        <v>363</v>
      </c>
      <c r="C105" s="179">
        <v>50</v>
      </c>
      <c r="D105" s="165"/>
      <c r="E105" s="164">
        <f t="shared" si="5"/>
        <v>0</v>
      </c>
    </row>
    <row r="106" spans="1:5" ht="38.25" x14ac:dyDescent="0.2">
      <c r="A106" s="169" t="s">
        <v>1191</v>
      </c>
      <c r="B106" s="185" t="s">
        <v>252</v>
      </c>
      <c r="C106" s="179">
        <v>1</v>
      </c>
      <c r="D106" s="165"/>
      <c r="E106" s="164">
        <f t="shared" si="5"/>
        <v>0</v>
      </c>
    </row>
    <row r="107" spans="1:5" x14ac:dyDescent="0.2">
      <c r="A107" s="206" t="s">
        <v>535</v>
      </c>
      <c r="B107" s="167"/>
      <c r="C107" s="167"/>
      <c r="D107" s="165"/>
      <c r="E107" s="164">
        <f>SUM(E100:E106)</f>
        <v>0</v>
      </c>
    </row>
    <row r="108" spans="1:5" x14ac:dyDescent="0.2">
      <c r="A108" s="206"/>
      <c r="B108" s="167"/>
      <c r="C108" s="167"/>
      <c r="D108" s="165"/>
      <c r="E108" s="164"/>
    </row>
    <row r="109" spans="1:5" ht="25.5" x14ac:dyDescent="0.2">
      <c r="A109" s="180" t="s">
        <v>1192</v>
      </c>
      <c r="B109" s="166"/>
      <c r="C109" s="166"/>
      <c r="D109" s="165"/>
      <c r="E109" s="164"/>
    </row>
    <row r="110" spans="1:5" ht="140.25" x14ac:dyDescent="0.2">
      <c r="A110" s="169" t="s">
        <v>1193</v>
      </c>
      <c r="B110" s="185" t="s">
        <v>363</v>
      </c>
      <c r="C110" s="179">
        <v>28</v>
      </c>
      <c r="D110" s="165"/>
      <c r="E110" s="164">
        <f t="shared" ref="E110:E116" si="6">C110*D110</f>
        <v>0</v>
      </c>
    </row>
    <row r="111" spans="1:5" x14ac:dyDescent="0.2">
      <c r="A111" s="169" t="s">
        <v>1194</v>
      </c>
      <c r="B111" s="185" t="s">
        <v>363</v>
      </c>
      <c r="C111" s="179">
        <v>78</v>
      </c>
      <c r="D111" s="165"/>
      <c r="E111" s="164">
        <f t="shared" si="6"/>
        <v>0</v>
      </c>
    </row>
    <row r="112" spans="1:5" x14ac:dyDescent="0.2">
      <c r="A112" s="169" t="s">
        <v>1195</v>
      </c>
      <c r="B112" s="185" t="s">
        <v>252</v>
      </c>
      <c r="C112" s="179">
        <v>2</v>
      </c>
      <c r="D112" s="165"/>
      <c r="E112" s="164">
        <f t="shared" si="6"/>
        <v>0</v>
      </c>
    </row>
    <row r="113" spans="1:5" x14ac:dyDescent="0.2">
      <c r="A113" s="169" t="s">
        <v>1196</v>
      </c>
      <c r="B113" s="185" t="s">
        <v>252</v>
      </c>
      <c r="C113" s="179">
        <v>5</v>
      </c>
      <c r="D113" s="165"/>
      <c r="E113" s="164">
        <f t="shared" si="6"/>
        <v>0</v>
      </c>
    </row>
    <row r="114" spans="1:5" x14ac:dyDescent="0.2">
      <c r="A114" s="169" t="s">
        <v>1197</v>
      </c>
      <c r="B114" s="185" t="s">
        <v>78</v>
      </c>
      <c r="C114" s="179">
        <v>1</v>
      </c>
      <c r="D114" s="165"/>
      <c r="E114" s="164">
        <f t="shared" si="6"/>
        <v>0</v>
      </c>
    </row>
    <row r="115" spans="1:5" ht="25.5" x14ac:dyDescent="0.2">
      <c r="A115" s="169" t="s">
        <v>1198</v>
      </c>
      <c r="B115" s="185" t="s">
        <v>78</v>
      </c>
      <c r="C115" s="179">
        <v>1</v>
      </c>
      <c r="D115" s="165"/>
      <c r="E115" s="164">
        <f t="shared" si="6"/>
        <v>0</v>
      </c>
    </row>
    <row r="116" spans="1:5" x14ac:dyDescent="0.2">
      <c r="A116" s="169" t="s">
        <v>1199</v>
      </c>
      <c r="B116" s="185" t="s">
        <v>78</v>
      </c>
      <c r="C116" s="179">
        <v>1</v>
      </c>
      <c r="D116" s="165"/>
      <c r="E116" s="164">
        <f t="shared" si="6"/>
        <v>0</v>
      </c>
    </row>
    <row r="117" spans="1:5" x14ac:dyDescent="0.2">
      <c r="A117" s="206" t="s">
        <v>537</v>
      </c>
      <c r="B117" s="167"/>
      <c r="C117" s="167"/>
      <c r="D117" s="165"/>
      <c r="E117" s="164">
        <f>SUM(E110:E116)</f>
        <v>0</v>
      </c>
    </row>
    <row r="118" spans="1:5" x14ac:dyDescent="0.2">
      <c r="A118" s="169"/>
      <c r="B118" s="185"/>
      <c r="C118" s="179"/>
      <c r="D118" s="165"/>
      <c r="E118" s="164"/>
    </row>
    <row r="119" spans="1:5" x14ac:dyDescent="0.2">
      <c r="A119" s="169"/>
      <c r="B119" s="185"/>
      <c r="C119" s="179"/>
      <c r="D119" s="165"/>
      <c r="E119" s="164"/>
    </row>
    <row r="120" spans="1:5" ht="25.5" x14ac:dyDescent="0.2">
      <c r="A120" s="180" t="s">
        <v>1200</v>
      </c>
      <c r="B120" s="166"/>
      <c r="C120" s="166"/>
      <c r="D120" s="165"/>
      <c r="E120" s="164"/>
    </row>
    <row r="121" spans="1:5" ht="76.5" x14ac:dyDescent="0.2">
      <c r="A121" s="169" t="s">
        <v>1201</v>
      </c>
      <c r="B121" s="185" t="s">
        <v>366</v>
      </c>
      <c r="C121" s="179">
        <v>1.3</v>
      </c>
      <c r="D121" s="165"/>
      <c r="E121" s="164">
        <f t="shared" ref="E121:E122" si="7">C121*D121</f>
        <v>0</v>
      </c>
    </row>
    <row r="122" spans="1:5" ht="51" x14ac:dyDescent="0.2">
      <c r="A122" s="169" t="s">
        <v>1202</v>
      </c>
      <c r="B122" s="185" t="s">
        <v>366</v>
      </c>
      <c r="C122" s="179">
        <v>1.8</v>
      </c>
      <c r="D122" s="165"/>
      <c r="E122" s="164">
        <f t="shared" si="7"/>
        <v>0</v>
      </c>
    </row>
    <row r="123" spans="1:5" ht="25.5" x14ac:dyDescent="0.2">
      <c r="A123" s="206" t="s">
        <v>539</v>
      </c>
      <c r="B123" s="167"/>
      <c r="C123" s="167"/>
      <c r="D123" s="165"/>
      <c r="E123" s="164">
        <f>SUM(E121:E122)</f>
        <v>0</v>
      </c>
    </row>
    <row r="124" spans="1:5" x14ac:dyDescent="0.2">
      <c r="A124" s="169"/>
      <c r="B124" s="185"/>
      <c r="C124" s="179"/>
      <c r="D124" s="165"/>
      <c r="E124" s="164"/>
    </row>
    <row r="125" spans="1:5" x14ac:dyDescent="0.2">
      <c r="A125" s="169"/>
      <c r="B125" s="185"/>
      <c r="C125" s="179"/>
      <c r="D125" s="165"/>
      <c r="E125" s="164"/>
    </row>
    <row r="126" spans="1:5" x14ac:dyDescent="0.2">
      <c r="A126" s="180" t="s">
        <v>1203</v>
      </c>
      <c r="B126" s="166"/>
      <c r="C126" s="166"/>
      <c r="D126" s="165"/>
      <c r="E126" s="164"/>
    </row>
    <row r="127" spans="1:5" ht="51" x14ac:dyDescent="0.2">
      <c r="A127" s="169" t="s">
        <v>1204</v>
      </c>
      <c r="B127" s="185" t="s">
        <v>78</v>
      </c>
      <c r="C127" s="179">
        <v>1</v>
      </c>
      <c r="D127" s="165"/>
      <c r="E127" s="164">
        <f t="shared" ref="E127:E129" si="8">C127*D127</f>
        <v>0</v>
      </c>
    </row>
    <row r="128" spans="1:5" ht="51" x14ac:dyDescent="0.2">
      <c r="A128" s="169" t="s">
        <v>1205</v>
      </c>
      <c r="B128" s="185" t="s">
        <v>78</v>
      </c>
      <c r="C128" s="179">
        <v>1</v>
      </c>
      <c r="D128" s="165"/>
      <c r="E128" s="164">
        <f t="shared" si="8"/>
        <v>0</v>
      </c>
    </row>
    <row r="129" spans="1:5" ht="51" x14ac:dyDescent="0.2">
      <c r="A129" s="169" t="s">
        <v>1206</v>
      </c>
      <c r="B129" s="185" t="s">
        <v>78</v>
      </c>
      <c r="C129" s="179">
        <v>1</v>
      </c>
      <c r="D129" s="165"/>
      <c r="E129" s="164">
        <f t="shared" si="8"/>
        <v>0</v>
      </c>
    </row>
    <row r="130" spans="1:5" x14ac:dyDescent="0.2">
      <c r="A130" s="206" t="s">
        <v>636</v>
      </c>
      <c r="B130" s="167"/>
      <c r="C130" s="167"/>
      <c r="D130" s="165"/>
      <c r="E130" s="164">
        <f>SUM(E127:E129)</f>
        <v>0</v>
      </c>
    </row>
    <row r="131" spans="1:5" x14ac:dyDescent="0.2">
      <c r="A131" s="169"/>
      <c r="B131" s="185"/>
      <c r="C131" s="179"/>
      <c r="D131" s="165"/>
      <c r="E131" s="164"/>
    </row>
    <row r="132" spans="1:5" ht="165.75" x14ac:dyDescent="0.2">
      <c r="A132" s="169" t="s">
        <v>635</v>
      </c>
      <c r="B132" s="185"/>
      <c r="C132" s="179"/>
      <c r="D132" s="165"/>
      <c r="E132" s="164"/>
    </row>
    <row r="134" spans="1:5" ht="35.25" customHeight="1" x14ac:dyDescent="0.2">
      <c r="A134" s="287" t="s">
        <v>1207</v>
      </c>
      <c r="B134" s="286"/>
      <c r="C134" s="287"/>
      <c r="D134" s="282"/>
      <c r="E134" s="288"/>
    </row>
    <row r="135" spans="1:5" ht="26.25" customHeight="1" x14ac:dyDescent="0.2">
      <c r="A135" s="310" t="s">
        <v>1208</v>
      </c>
      <c r="B135" s="212"/>
      <c r="C135" s="212"/>
      <c r="D135" s="213"/>
      <c r="E135" s="223"/>
    </row>
    <row r="136" spans="1:5" ht="73.5" customHeight="1" x14ac:dyDescent="0.2">
      <c r="A136" s="311" t="s">
        <v>1209</v>
      </c>
      <c r="B136" s="264" t="s">
        <v>78</v>
      </c>
      <c r="C136" s="273">
        <v>1</v>
      </c>
      <c r="D136" s="223"/>
      <c r="E136" s="223">
        <f>C136*D136</f>
        <v>0</v>
      </c>
    </row>
    <row r="137" spans="1:5" ht="21" customHeight="1" x14ac:dyDescent="0.2">
      <c r="A137" s="220" t="s">
        <v>1210</v>
      </c>
      <c r="B137" s="312" t="s">
        <v>78</v>
      </c>
      <c r="C137" s="273">
        <v>1</v>
      </c>
      <c r="D137" s="223"/>
      <c r="E137" s="223">
        <f>C137*D137</f>
        <v>0</v>
      </c>
    </row>
    <row r="138" spans="1:5" ht="21" customHeight="1" x14ac:dyDescent="0.2">
      <c r="A138" s="310" t="s">
        <v>1211</v>
      </c>
      <c r="B138" s="313"/>
      <c r="C138" s="273"/>
      <c r="D138" s="223"/>
      <c r="E138" s="223"/>
    </row>
    <row r="139" spans="1:5" ht="49.5" customHeight="1" x14ac:dyDescent="0.2">
      <c r="A139" s="314" t="s">
        <v>1212</v>
      </c>
      <c r="B139" s="313" t="s">
        <v>201</v>
      </c>
      <c r="C139" s="273">
        <v>3</v>
      </c>
      <c r="D139" s="223"/>
      <c r="E139" s="223">
        <f>C139*D139</f>
        <v>0</v>
      </c>
    </row>
    <row r="140" spans="1:5" ht="21" customHeight="1" x14ac:dyDescent="0.2">
      <c r="A140" s="220" t="s">
        <v>1213</v>
      </c>
      <c r="B140" s="312" t="s">
        <v>78</v>
      </c>
      <c r="C140" s="273">
        <v>1</v>
      </c>
      <c r="D140" s="223"/>
      <c r="E140" s="223">
        <f>C140*D140</f>
        <v>0</v>
      </c>
    </row>
    <row r="141" spans="1:5" ht="17.25" customHeight="1" x14ac:dyDescent="0.2">
      <c r="A141" s="310" t="s">
        <v>1214</v>
      </c>
      <c r="B141" s="222"/>
      <c r="C141" s="222"/>
      <c r="D141" s="223"/>
      <c r="E141" s="223"/>
    </row>
    <row r="142" spans="1:5" ht="17.100000000000001" customHeight="1" x14ac:dyDescent="0.2">
      <c r="A142" s="220" t="s">
        <v>1215</v>
      </c>
      <c r="B142" s="315" t="s">
        <v>363</v>
      </c>
      <c r="C142" s="316">
        <v>10</v>
      </c>
      <c r="D142" s="223"/>
      <c r="E142" s="223">
        <f>C142*D142</f>
        <v>0</v>
      </c>
    </row>
    <row r="143" spans="1:5" ht="17.100000000000001" customHeight="1" x14ac:dyDescent="0.2">
      <c r="A143" s="317" t="s">
        <v>1216</v>
      </c>
      <c r="B143" s="313" t="s">
        <v>201</v>
      </c>
      <c r="C143" s="316">
        <v>1</v>
      </c>
      <c r="D143" s="223"/>
      <c r="E143" s="223">
        <f t="shared" ref="E143" si="9">C143*D143</f>
        <v>0</v>
      </c>
    </row>
    <row r="144" spans="1:5" ht="17.100000000000001" customHeight="1" x14ac:dyDescent="0.2">
      <c r="A144" s="317" t="s">
        <v>1217</v>
      </c>
      <c r="B144" s="313" t="s">
        <v>201</v>
      </c>
      <c r="C144" s="316">
        <v>1</v>
      </c>
      <c r="D144" s="223"/>
      <c r="E144" s="223">
        <f>C144*D144</f>
        <v>0</v>
      </c>
    </row>
    <row r="145" spans="1:15" ht="25.5" customHeight="1" x14ac:dyDescent="0.2">
      <c r="A145" s="287" t="s">
        <v>1218</v>
      </c>
      <c r="B145" s="316"/>
      <c r="C145" s="316"/>
      <c r="D145" s="223"/>
      <c r="E145" s="223"/>
    </row>
    <row r="146" spans="1:15" ht="36" customHeight="1" x14ac:dyDescent="0.2">
      <c r="A146" s="311" t="s">
        <v>1219</v>
      </c>
      <c r="B146" s="313" t="s">
        <v>201</v>
      </c>
      <c r="C146" s="316">
        <v>1</v>
      </c>
      <c r="D146" s="223"/>
      <c r="E146" s="223">
        <f>C146*D146</f>
        <v>0</v>
      </c>
      <c r="N146" s="318"/>
      <c r="O146" s="318"/>
    </row>
    <row r="147" spans="1:15" ht="42" customHeight="1" x14ac:dyDescent="0.2">
      <c r="A147" s="311" t="s">
        <v>1220</v>
      </c>
      <c r="B147" s="313" t="s">
        <v>78</v>
      </c>
      <c r="C147" s="273">
        <v>1</v>
      </c>
      <c r="D147" s="223"/>
      <c r="E147" s="223">
        <f>C147*D147</f>
        <v>0</v>
      </c>
      <c r="N147" s="318"/>
      <c r="O147" s="318"/>
    </row>
    <row r="148" spans="1:15" ht="16.5" customHeight="1" x14ac:dyDescent="0.2">
      <c r="A148" s="319" t="s">
        <v>1221</v>
      </c>
      <c r="B148" s="287"/>
      <c r="C148" s="273"/>
      <c r="D148" s="320"/>
      <c r="E148" s="223">
        <f>SUM(E136:E147)</f>
        <v>0</v>
      </c>
    </row>
    <row r="156" spans="1:15" ht="31.5" customHeight="1" x14ac:dyDescent="0.2">
      <c r="A156" s="211" t="s">
        <v>682</v>
      </c>
      <c r="B156" s="212"/>
      <c r="C156" s="212"/>
      <c r="D156" s="213"/>
      <c r="E156" s="213"/>
    </row>
    <row r="157" spans="1:15" ht="27.75" customHeight="1" x14ac:dyDescent="0.2">
      <c r="A157" s="214" t="s">
        <v>683</v>
      </c>
      <c r="B157" s="215"/>
      <c r="C157" s="215"/>
      <c r="D157" s="216"/>
      <c r="E157" s="217">
        <f>E31</f>
        <v>0</v>
      </c>
    </row>
    <row r="158" spans="1:15" ht="25.5" customHeight="1" x14ac:dyDescent="0.2">
      <c r="A158" s="218" t="s">
        <v>684</v>
      </c>
      <c r="B158" s="219"/>
      <c r="C158" s="212"/>
      <c r="D158" s="213"/>
      <c r="E158" s="213">
        <f>E37</f>
        <v>0</v>
      </c>
    </row>
    <row r="159" spans="1:15" ht="26.25" customHeight="1" x14ac:dyDescent="0.2">
      <c r="A159" s="220" t="s">
        <v>1049</v>
      </c>
      <c r="B159" s="219"/>
      <c r="C159" s="212"/>
      <c r="D159" s="213"/>
      <c r="E159" s="213">
        <f>E48</f>
        <v>0</v>
      </c>
    </row>
    <row r="160" spans="1:15" ht="30.75" customHeight="1" x14ac:dyDescent="0.2">
      <c r="A160" s="220" t="s">
        <v>1050</v>
      </c>
      <c r="B160" s="219"/>
      <c r="C160" s="212"/>
      <c r="D160" s="213"/>
      <c r="E160" s="213">
        <f>E82</f>
        <v>0</v>
      </c>
    </row>
    <row r="161" spans="1:5" ht="30.75" customHeight="1" x14ac:dyDescent="0.2">
      <c r="A161" s="220" t="s">
        <v>1051</v>
      </c>
      <c r="B161" s="219"/>
      <c r="C161" s="212"/>
      <c r="D161" s="213"/>
      <c r="E161" s="213">
        <f>E95</f>
        <v>0</v>
      </c>
    </row>
    <row r="162" spans="1:5" ht="28.5" customHeight="1" x14ac:dyDescent="0.2">
      <c r="A162" s="220" t="s">
        <v>1052</v>
      </c>
      <c r="B162" s="219"/>
      <c r="C162" s="212"/>
      <c r="D162" s="213"/>
      <c r="E162" s="213">
        <f>E107</f>
        <v>0</v>
      </c>
    </row>
    <row r="163" spans="1:5" ht="22.5" customHeight="1" x14ac:dyDescent="0.2">
      <c r="A163" s="220" t="s">
        <v>1053</v>
      </c>
      <c r="B163" s="219"/>
      <c r="C163" s="212"/>
      <c r="D163" s="213"/>
      <c r="E163" s="213">
        <f>E117</f>
        <v>0</v>
      </c>
    </row>
    <row r="164" spans="1:5" ht="22.5" customHeight="1" x14ac:dyDescent="0.2">
      <c r="A164" s="220" t="s">
        <v>1054</v>
      </c>
      <c r="B164" s="222"/>
      <c r="C164" s="222"/>
      <c r="D164" s="223"/>
      <c r="E164" s="223">
        <f>E123</f>
        <v>0</v>
      </c>
    </row>
    <row r="165" spans="1:5" ht="27.75" customHeight="1" x14ac:dyDescent="0.2">
      <c r="A165" s="220" t="s">
        <v>1055</v>
      </c>
      <c r="B165" s="222"/>
      <c r="C165" s="222"/>
      <c r="D165" s="223"/>
      <c r="E165" s="223">
        <f>E130</f>
        <v>0</v>
      </c>
    </row>
    <row r="166" spans="1:5" ht="30" customHeight="1" x14ac:dyDescent="0.2">
      <c r="A166" s="321" t="s">
        <v>1222</v>
      </c>
      <c r="B166" s="287"/>
      <c r="C166" s="273"/>
      <c r="D166" s="320"/>
      <c r="E166" s="223">
        <f>E148</f>
        <v>0</v>
      </c>
    </row>
    <row r="167" spans="1:5" ht="31.5" customHeight="1" x14ac:dyDescent="0.2">
      <c r="A167" s="168" t="s">
        <v>1223</v>
      </c>
      <c r="B167" s="167"/>
      <c r="C167" s="166"/>
      <c r="D167" s="165"/>
      <c r="E167" s="164">
        <f>SUM(E157:E166)</f>
        <v>0</v>
      </c>
    </row>
  </sheetData>
  <sheetProtection algorithmName="SHA-512" hashValue="GKrRo8Vy8l5NIhRJ94iaUopxEZYYs3IIa+oaXAhMRPrPuYSF8ls4rPmNPy0VWZs6yxCPatbfZTxhKgjsWtPHOg==" saltValue="rSVO2qgnYIx3B2bH1rRTYw==" spinCount="100000" sheet="1" objects="1" scenarios="1"/>
  <mergeCells count="1">
    <mergeCell ref="N146:O147"/>
  </mergeCells>
  <pageMargins left="0.23622047244094491" right="0.23622047244094491" top="0.74803149606299213" bottom="0.74803149606299213" header="0.31496062992125984" footer="0.31496062992125984"/>
  <pageSetup paperSize="9" fitToWidth="0"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D5928-9954-48A5-A5C9-8D89732265D4}">
  <dimension ref="A1:E35"/>
  <sheetViews>
    <sheetView view="pageLayout" zoomScaleNormal="100" workbookViewId="0">
      <selection activeCell="A12" sqref="A12"/>
    </sheetView>
  </sheetViews>
  <sheetFormatPr defaultColWidth="9.33203125" defaultRowHeight="12.75" x14ac:dyDescent="0.2"/>
  <cols>
    <col min="1" max="1" width="40.5" style="163" customWidth="1"/>
    <col min="2" max="2" width="16.1640625" style="163" customWidth="1"/>
    <col min="3" max="3" width="14" style="163" customWidth="1"/>
    <col min="4" max="5" width="14" style="162" customWidth="1"/>
    <col min="6" max="16384" width="9.33203125" style="162"/>
  </cols>
  <sheetData>
    <row r="1" spans="1:5" ht="17.100000000000001" customHeight="1" x14ac:dyDescent="0.2">
      <c r="A1" s="193" t="s">
        <v>769</v>
      </c>
    </row>
    <row r="2" spans="1:5" ht="17.100000000000001" customHeight="1" x14ac:dyDescent="0.2">
      <c r="A2" s="192" t="s">
        <v>767</v>
      </c>
    </row>
    <row r="3" spans="1:5" ht="18" customHeight="1" x14ac:dyDescent="0.2">
      <c r="A3" s="192" t="s">
        <v>766</v>
      </c>
    </row>
    <row r="4" spans="1:5" ht="17.100000000000001" customHeight="1" x14ac:dyDescent="0.2">
      <c r="A4" s="194"/>
    </row>
    <row r="7" spans="1:5" ht="38.25" x14ac:dyDescent="0.2">
      <c r="A7" s="190" t="s">
        <v>1224</v>
      </c>
      <c r="B7" s="189" t="s">
        <v>517</v>
      </c>
      <c r="C7" s="190" t="s">
        <v>74</v>
      </c>
      <c r="D7" s="202" t="s">
        <v>75</v>
      </c>
      <c r="E7" s="203" t="s">
        <v>76</v>
      </c>
    </row>
    <row r="8" spans="1:5" x14ac:dyDescent="0.2">
      <c r="A8" s="204" t="s">
        <v>1225</v>
      </c>
      <c r="B8" s="166"/>
      <c r="C8" s="166"/>
      <c r="D8" s="165"/>
      <c r="E8" s="164"/>
    </row>
    <row r="9" spans="1:5" ht="409.5" x14ac:dyDescent="0.2">
      <c r="A9" s="206" t="s">
        <v>1226</v>
      </c>
      <c r="B9" s="185" t="s">
        <v>78</v>
      </c>
      <c r="C9" s="170">
        <v>1</v>
      </c>
      <c r="D9" s="165"/>
      <c r="E9" s="164">
        <f>C9*D9</f>
        <v>0</v>
      </c>
    </row>
    <row r="10" spans="1:5" ht="76.5" x14ac:dyDescent="0.2">
      <c r="A10" s="169" t="s">
        <v>1227</v>
      </c>
      <c r="B10" s="185" t="s">
        <v>252</v>
      </c>
      <c r="C10" s="170">
        <v>3</v>
      </c>
      <c r="D10" s="165"/>
      <c r="E10" s="164">
        <f t="shared" ref="E10:E18" si="0">C10*D10</f>
        <v>0</v>
      </c>
    </row>
    <row r="11" spans="1:5" ht="51" x14ac:dyDescent="0.2">
      <c r="A11" s="169" t="s">
        <v>1228</v>
      </c>
      <c r="B11" s="185" t="s">
        <v>252</v>
      </c>
      <c r="C11" s="170">
        <v>1</v>
      </c>
      <c r="D11" s="165"/>
      <c r="E11" s="164">
        <f t="shared" si="0"/>
        <v>0</v>
      </c>
    </row>
    <row r="12" spans="1:5" ht="76.5" x14ac:dyDescent="0.2">
      <c r="A12" s="183" t="s">
        <v>1229</v>
      </c>
      <c r="B12" s="185" t="s">
        <v>363</v>
      </c>
      <c r="C12" s="170">
        <v>952</v>
      </c>
      <c r="D12" s="165"/>
      <c r="E12" s="164">
        <f t="shared" si="0"/>
        <v>0</v>
      </c>
    </row>
    <row r="13" spans="1:5" ht="25.5" x14ac:dyDescent="0.2">
      <c r="A13" s="183" t="s">
        <v>1230</v>
      </c>
      <c r="B13" s="185" t="s">
        <v>252</v>
      </c>
      <c r="C13" s="170">
        <v>28</v>
      </c>
      <c r="D13" s="165"/>
      <c r="E13" s="164">
        <f t="shared" si="0"/>
        <v>0</v>
      </c>
    </row>
    <row r="14" spans="1:5" ht="63.75" x14ac:dyDescent="0.2">
      <c r="A14" s="183" t="s">
        <v>1231</v>
      </c>
      <c r="B14" s="185" t="s">
        <v>363</v>
      </c>
      <c r="C14" s="170">
        <v>600</v>
      </c>
      <c r="D14" s="165"/>
      <c r="E14" s="164">
        <f t="shared" si="0"/>
        <v>0</v>
      </c>
    </row>
    <row r="15" spans="1:5" ht="51" x14ac:dyDescent="0.2">
      <c r="A15" s="183" t="s">
        <v>1232</v>
      </c>
      <c r="B15" s="185" t="s">
        <v>363</v>
      </c>
      <c r="C15" s="170">
        <v>100</v>
      </c>
      <c r="D15" s="165"/>
      <c r="E15" s="164">
        <f t="shared" si="0"/>
        <v>0</v>
      </c>
    </row>
    <row r="16" spans="1:5" ht="102" x14ac:dyDescent="0.2">
      <c r="A16" s="183" t="s">
        <v>1233</v>
      </c>
      <c r="B16" s="185" t="s">
        <v>252</v>
      </c>
      <c r="C16" s="170">
        <v>130</v>
      </c>
      <c r="D16" s="165"/>
      <c r="E16" s="164">
        <f t="shared" si="0"/>
        <v>0</v>
      </c>
    </row>
    <row r="17" spans="1:5" ht="63.75" x14ac:dyDescent="0.2">
      <c r="A17" s="183" t="s">
        <v>1234</v>
      </c>
      <c r="B17" s="185" t="s">
        <v>78</v>
      </c>
      <c r="C17" s="170">
        <v>1</v>
      </c>
      <c r="D17" s="165"/>
      <c r="E17" s="164">
        <f t="shared" si="0"/>
        <v>0</v>
      </c>
    </row>
    <row r="18" spans="1:5" ht="38.25" x14ac:dyDescent="0.2">
      <c r="A18" s="183" t="s">
        <v>1235</v>
      </c>
      <c r="B18" s="185" t="s">
        <v>78</v>
      </c>
      <c r="C18" s="170">
        <v>1</v>
      </c>
      <c r="D18" s="165"/>
      <c r="E18" s="164">
        <f t="shared" si="0"/>
        <v>0</v>
      </c>
    </row>
    <row r="19" spans="1:5" ht="25.5" x14ac:dyDescent="0.2">
      <c r="A19" s="205" t="s">
        <v>670</v>
      </c>
      <c r="B19" s="166"/>
      <c r="C19" s="166"/>
      <c r="D19" s="165"/>
      <c r="E19" s="164">
        <f>SUM(E9:E18)</f>
        <v>0</v>
      </c>
    </row>
    <row r="20" spans="1:5" x14ac:dyDescent="0.2">
      <c r="A20" s="205"/>
      <c r="B20" s="166"/>
      <c r="C20" s="166"/>
      <c r="D20" s="165"/>
      <c r="E20" s="164"/>
    </row>
    <row r="21" spans="1:5" x14ac:dyDescent="0.2">
      <c r="A21" s="204" t="s">
        <v>1236</v>
      </c>
      <c r="B21" s="166"/>
      <c r="C21" s="166"/>
      <c r="D21" s="165"/>
      <c r="E21" s="164"/>
    </row>
    <row r="22" spans="1:5" ht="153" x14ac:dyDescent="0.2">
      <c r="A22" s="206" t="s">
        <v>1237</v>
      </c>
      <c r="B22" s="185" t="s">
        <v>252</v>
      </c>
      <c r="C22" s="170">
        <v>1</v>
      </c>
      <c r="D22" s="165"/>
      <c r="E22" s="164">
        <f>C22*D22</f>
        <v>0</v>
      </c>
    </row>
    <row r="23" spans="1:5" ht="153" x14ac:dyDescent="0.2">
      <c r="A23" s="206" t="s">
        <v>1238</v>
      </c>
      <c r="B23" s="185" t="s">
        <v>252</v>
      </c>
      <c r="C23" s="170">
        <v>2</v>
      </c>
      <c r="D23" s="165"/>
      <c r="E23" s="164">
        <f>C23*D23</f>
        <v>0</v>
      </c>
    </row>
    <row r="24" spans="1:5" ht="114.75" x14ac:dyDescent="0.2">
      <c r="A24" s="169" t="s">
        <v>1239</v>
      </c>
      <c r="B24" s="185" t="s">
        <v>252</v>
      </c>
      <c r="C24" s="170">
        <v>6</v>
      </c>
      <c r="D24" s="165"/>
      <c r="E24" s="164">
        <f t="shared" ref="E24" si="1">C24*D24</f>
        <v>0</v>
      </c>
    </row>
    <row r="25" spans="1:5" ht="89.25" x14ac:dyDescent="0.2">
      <c r="A25" s="206" t="s">
        <v>1240</v>
      </c>
      <c r="B25" s="185" t="s">
        <v>252</v>
      </c>
      <c r="C25" s="170">
        <v>2</v>
      </c>
      <c r="D25" s="165"/>
      <c r="E25" s="164">
        <f>C25*D25</f>
        <v>0</v>
      </c>
    </row>
    <row r="26" spans="1:5" ht="51" x14ac:dyDescent="0.2">
      <c r="A26" s="169" t="s">
        <v>1241</v>
      </c>
      <c r="B26" s="185" t="s">
        <v>252</v>
      </c>
      <c r="C26" s="170">
        <v>5</v>
      </c>
      <c r="D26" s="165"/>
      <c r="E26" s="164">
        <f t="shared" ref="E26" si="2">C26*D26</f>
        <v>0</v>
      </c>
    </row>
    <row r="27" spans="1:5" ht="51" x14ac:dyDescent="0.2">
      <c r="A27" s="169" t="s">
        <v>1242</v>
      </c>
      <c r="B27" s="185" t="s">
        <v>78</v>
      </c>
      <c r="C27" s="170">
        <v>1</v>
      </c>
      <c r="D27" s="165"/>
      <c r="E27" s="164">
        <f>C27*D27</f>
        <v>0</v>
      </c>
    </row>
    <row r="28" spans="1:5" x14ac:dyDescent="0.2">
      <c r="A28" s="183" t="s">
        <v>1243</v>
      </c>
      <c r="B28" s="185" t="s">
        <v>363</v>
      </c>
      <c r="C28" s="170">
        <v>620</v>
      </c>
      <c r="D28" s="165"/>
      <c r="E28" s="164">
        <f t="shared" ref="E28" si="3">C28*D28</f>
        <v>0</v>
      </c>
    </row>
    <row r="29" spans="1:5" x14ac:dyDescent="0.2">
      <c r="A29" s="205" t="s">
        <v>679</v>
      </c>
      <c r="B29" s="166"/>
      <c r="C29" s="166"/>
      <c r="D29" s="165"/>
      <c r="E29" s="164">
        <f>SUM(E22:E28)</f>
        <v>0</v>
      </c>
    </row>
    <row r="32" spans="1:5" ht="39" customHeight="1" x14ac:dyDescent="0.2">
      <c r="A32" s="211" t="s">
        <v>693</v>
      </c>
      <c r="B32" s="212"/>
      <c r="C32" s="212"/>
      <c r="D32" s="213"/>
      <c r="E32" s="213"/>
    </row>
    <row r="33" spans="1:5" ht="25.5" customHeight="1" x14ac:dyDescent="0.2">
      <c r="A33" s="220" t="s">
        <v>1244</v>
      </c>
      <c r="B33" s="226"/>
      <c r="C33" s="227"/>
      <c r="D33" s="213"/>
      <c r="E33" s="213">
        <f>E19</f>
        <v>0</v>
      </c>
    </row>
    <row r="34" spans="1:5" ht="25.5" customHeight="1" x14ac:dyDescent="0.2">
      <c r="A34" s="220" t="s">
        <v>696</v>
      </c>
      <c r="B34" s="226"/>
      <c r="C34" s="212"/>
      <c r="D34" s="213"/>
      <c r="E34" s="228">
        <f>E29</f>
        <v>0</v>
      </c>
    </row>
    <row r="35" spans="1:5" ht="40.5" customHeight="1" x14ac:dyDescent="0.2">
      <c r="A35" s="229" t="s">
        <v>1245</v>
      </c>
      <c r="B35" s="230"/>
      <c r="C35" s="231"/>
      <c r="D35" s="232"/>
      <c r="E35" s="164">
        <f>SUM(E33:E34)</f>
        <v>0</v>
      </c>
    </row>
  </sheetData>
  <sheetProtection algorithmName="SHA-512" hashValue="mAh97HukiZimVKvadZvKef4my4awJDuymDiKbGjCV5oreT1iqbwskDPKMcgow++tlgjisg5KJ0afHgazEOB2Bg==" saltValue="8oTYCGtbCbW4GHw8DOh6pw==" spinCount="100000" sheet="1" objects="1" scenarios="1"/>
  <pageMargins left="0.23622047244094491" right="0.23622047244094491" top="0.74803149606299213" bottom="0.74803149606299213" header="0.31496062992125984" footer="0.31496062992125984"/>
  <pageSetup paperSize="9" fitToWidth="0"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BFFFC-7D63-4264-AF9F-C53F24E4AC2B}">
  <dimension ref="A1:E141"/>
  <sheetViews>
    <sheetView view="pageBreakPreview" zoomScale="112" zoomScaleNormal="100" zoomScaleSheetLayoutView="112" workbookViewId="0">
      <selection activeCell="A12" sqref="A12"/>
    </sheetView>
  </sheetViews>
  <sheetFormatPr defaultColWidth="9.33203125" defaultRowHeight="12.75" x14ac:dyDescent="0.2"/>
  <cols>
    <col min="1" max="1" width="40.5" style="163" customWidth="1"/>
    <col min="2" max="2" width="16.1640625" style="163" customWidth="1"/>
    <col min="3" max="3" width="14" style="163" customWidth="1"/>
    <col min="4" max="5" width="14" style="162" customWidth="1"/>
    <col min="6" max="16384" width="9.33203125" style="162"/>
  </cols>
  <sheetData>
    <row r="1" spans="1:5" ht="17.100000000000001" customHeight="1" x14ac:dyDescent="0.2">
      <c r="A1" s="193" t="s">
        <v>1057</v>
      </c>
    </row>
    <row r="2" spans="1:5" ht="17.100000000000001" customHeight="1" x14ac:dyDescent="0.2">
      <c r="A2" s="192" t="s">
        <v>764</v>
      </c>
    </row>
    <row r="3" spans="1:5" ht="17.100000000000001" customHeight="1" x14ac:dyDescent="0.2">
      <c r="A3" s="196" t="s">
        <v>763</v>
      </c>
      <c r="D3" s="163"/>
    </row>
    <row r="4" spans="1:5" ht="17.100000000000001" customHeight="1" x14ac:dyDescent="0.2">
      <c r="A4" s="196" t="s">
        <v>762</v>
      </c>
    </row>
    <row r="5" spans="1:5" ht="17.100000000000001" customHeight="1" x14ac:dyDescent="0.2">
      <c r="A5" s="193" t="s">
        <v>761</v>
      </c>
    </row>
    <row r="6" spans="1:5" ht="17.100000000000001" customHeight="1" x14ac:dyDescent="0.2">
      <c r="A6" s="198" t="s">
        <v>760</v>
      </c>
    </row>
    <row r="7" spans="1:5" ht="17.100000000000001" customHeight="1" x14ac:dyDescent="0.2">
      <c r="A7" s="198" t="s">
        <v>759</v>
      </c>
    </row>
    <row r="8" spans="1:5" ht="17.100000000000001" customHeight="1" x14ac:dyDescent="0.2">
      <c r="A8" s="196" t="s">
        <v>1058</v>
      </c>
    </row>
    <row r="9" spans="1:5" ht="17.100000000000001" customHeight="1" x14ac:dyDescent="0.2">
      <c r="A9" s="194"/>
    </row>
    <row r="10" spans="1:5" ht="17.100000000000001" customHeight="1" x14ac:dyDescent="0.2">
      <c r="A10" s="194"/>
    </row>
    <row r="11" spans="1:5" ht="38.25" x14ac:dyDescent="0.2">
      <c r="A11" s="189" t="s">
        <v>1246</v>
      </c>
      <c r="B11" s="189" t="s">
        <v>517</v>
      </c>
      <c r="C11" s="190" t="s">
        <v>74</v>
      </c>
      <c r="D11" s="202" t="s">
        <v>75</v>
      </c>
      <c r="E11" s="203" t="s">
        <v>76</v>
      </c>
    </row>
    <row r="12" spans="1:5" ht="25.5" x14ac:dyDescent="0.2">
      <c r="A12" s="180" t="s">
        <v>763</v>
      </c>
      <c r="B12" s="166"/>
      <c r="C12" s="166"/>
      <c r="D12" s="165"/>
      <c r="E12" s="164"/>
    </row>
    <row r="13" spans="1:5" ht="76.5" x14ac:dyDescent="0.2">
      <c r="A13" s="169" t="s">
        <v>820</v>
      </c>
      <c r="B13" s="185"/>
      <c r="C13" s="170"/>
      <c r="D13" s="165"/>
      <c r="E13" s="164"/>
    </row>
    <row r="14" spans="1:5" ht="127.5" x14ac:dyDescent="0.2">
      <c r="A14" s="169" t="s">
        <v>1247</v>
      </c>
      <c r="B14" s="178" t="s">
        <v>3</v>
      </c>
      <c r="C14" s="170">
        <v>10</v>
      </c>
      <c r="D14" s="165"/>
      <c r="E14" s="164">
        <f t="shared" ref="E14:E51" si="0">C14*D14</f>
        <v>0</v>
      </c>
    </row>
    <row r="15" spans="1:5" ht="51" x14ac:dyDescent="0.2">
      <c r="A15" s="169" t="s">
        <v>1248</v>
      </c>
      <c r="B15" s="178" t="s">
        <v>3</v>
      </c>
      <c r="C15" s="177">
        <v>1</v>
      </c>
      <c r="D15" s="165"/>
      <c r="E15" s="164">
        <f t="shared" si="0"/>
        <v>0</v>
      </c>
    </row>
    <row r="16" spans="1:5" ht="89.25" x14ac:dyDescent="0.2">
      <c r="A16" s="169" t="s">
        <v>1249</v>
      </c>
      <c r="B16" s="185"/>
      <c r="C16" s="177"/>
      <c r="D16" s="165"/>
      <c r="E16" s="164"/>
    </row>
    <row r="17" spans="1:5" x14ac:dyDescent="0.2">
      <c r="A17" s="169" t="s">
        <v>1250</v>
      </c>
      <c r="B17" s="185" t="s">
        <v>231</v>
      </c>
      <c r="C17" s="177">
        <v>12</v>
      </c>
      <c r="D17" s="165"/>
      <c r="E17" s="164">
        <f t="shared" ref="E17:E18" si="1">C17*D17</f>
        <v>0</v>
      </c>
    </row>
    <row r="18" spans="1:5" x14ac:dyDescent="0.2">
      <c r="A18" s="169" t="s">
        <v>1251</v>
      </c>
      <c r="B18" s="185" t="s">
        <v>231</v>
      </c>
      <c r="C18" s="177">
        <v>3</v>
      </c>
      <c r="D18" s="165"/>
      <c r="E18" s="164">
        <f t="shared" si="1"/>
        <v>0</v>
      </c>
    </row>
    <row r="19" spans="1:5" ht="204" x14ac:dyDescent="0.2">
      <c r="A19" s="169" t="s">
        <v>1252</v>
      </c>
      <c r="B19" s="185"/>
      <c r="C19" s="170"/>
      <c r="D19" s="165"/>
      <c r="E19" s="164"/>
    </row>
    <row r="20" spans="1:5" x14ac:dyDescent="0.2">
      <c r="A20" s="169" t="s">
        <v>233</v>
      </c>
      <c r="B20" s="185"/>
      <c r="C20" s="170"/>
      <c r="D20" s="165"/>
      <c r="E20" s="164">
        <f t="shared" si="0"/>
        <v>0</v>
      </c>
    </row>
    <row r="21" spans="1:5" x14ac:dyDescent="0.2">
      <c r="A21" s="169" t="s">
        <v>234</v>
      </c>
      <c r="B21" s="185" t="s">
        <v>235</v>
      </c>
      <c r="C21" s="170">
        <v>55</v>
      </c>
      <c r="D21" s="165"/>
      <c r="E21" s="164">
        <f t="shared" si="0"/>
        <v>0</v>
      </c>
    </row>
    <row r="22" spans="1:5" x14ac:dyDescent="0.2">
      <c r="A22" s="169" t="s">
        <v>236</v>
      </c>
      <c r="B22" s="185" t="s">
        <v>235</v>
      </c>
      <c r="C22" s="170">
        <v>26</v>
      </c>
      <c r="D22" s="165"/>
      <c r="E22" s="164">
        <f t="shared" si="0"/>
        <v>0</v>
      </c>
    </row>
    <row r="23" spans="1:5" x14ac:dyDescent="0.2">
      <c r="A23" s="169" t="s">
        <v>237</v>
      </c>
      <c r="B23" s="185" t="s">
        <v>235</v>
      </c>
      <c r="C23" s="170">
        <v>20</v>
      </c>
      <c r="D23" s="165"/>
      <c r="E23" s="164">
        <f t="shared" si="0"/>
        <v>0</v>
      </c>
    </row>
    <row r="24" spans="1:5" x14ac:dyDescent="0.2">
      <c r="A24" s="169" t="s">
        <v>239</v>
      </c>
      <c r="B24" s="185"/>
      <c r="C24" s="170"/>
      <c r="D24" s="165"/>
      <c r="E24" s="164">
        <f t="shared" si="0"/>
        <v>0</v>
      </c>
    </row>
    <row r="25" spans="1:5" x14ac:dyDescent="0.2">
      <c r="A25" s="169" t="s">
        <v>240</v>
      </c>
      <c r="B25" s="185" t="s">
        <v>235</v>
      </c>
      <c r="C25" s="170">
        <v>44</v>
      </c>
      <c r="D25" s="165"/>
      <c r="E25" s="164">
        <f t="shared" si="0"/>
        <v>0</v>
      </c>
    </row>
    <row r="26" spans="1:5" x14ac:dyDescent="0.2">
      <c r="A26" s="169" t="s">
        <v>241</v>
      </c>
      <c r="B26" s="185" t="s">
        <v>235</v>
      </c>
      <c r="C26" s="170">
        <v>36</v>
      </c>
      <c r="D26" s="165"/>
      <c r="E26" s="164">
        <f t="shared" si="0"/>
        <v>0</v>
      </c>
    </row>
    <row r="27" spans="1:5" x14ac:dyDescent="0.2">
      <c r="A27" s="169" t="s">
        <v>243</v>
      </c>
      <c r="B27" s="185"/>
      <c r="C27" s="170"/>
      <c r="D27" s="165"/>
      <c r="E27" s="164">
        <f t="shared" si="0"/>
        <v>0</v>
      </c>
    </row>
    <row r="28" spans="1:5" x14ac:dyDescent="0.2">
      <c r="A28" s="169" t="s">
        <v>244</v>
      </c>
      <c r="B28" s="185" t="s">
        <v>235</v>
      </c>
      <c r="C28" s="170">
        <v>48</v>
      </c>
      <c r="D28" s="165"/>
      <c r="E28" s="164">
        <f t="shared" si="0"/>
        <v>0</v>
      </c>
    </row>
    <row r="29" spans="1:5" ht="76.5" x14ac:dyDescent="0.2">
      <c r="A29" s="183" t="s">
        <v>1253</v>
      </c>
      <c r="B29" s="178"/>
      <c r="C29" s="177"/>
      <c r="D29" s="165"/>
      <c r="E29" s="164"/>
    </row>
    <row r="30" spans="1:5" x14ac:dyDescent="0.2">
      <c r="A30" s="183" t="s">
        <v>247</v>
      </c>
      <c r="B30" s="178" t="s">
        <v>235</v>
      </c>
      <c r="C30" s="177">
        <v>147</v>
      </c>
      <c r="D30" s="165"/>
      <c r="E30" s="164">
        <f t="shared" si="0"/>
        <v>0</v>
      </c>
    </row>
    <row r="31" spans="1:5" x14ac:dyDescent="0.2">
      <c r="A31" s="183" t="s">
        <v>248</v>
      </c>
      <c r="B31" s="178" t="s">
        <v>235</v>
      </c>
      <c r="C31" s="177">
        <v>62</v>
      </c>
      <c r="D31" s="165"/>
      <c r="E31" s="164">
        <f t="shared" si="0"/>
        <v>0</v>
      </c>
    </row>
    <row r="32" spans="1:5" x14ac:dyDescent="0.2">
      <c r="A32" s="183" t="s">
        <v>249</v>
      </c>
      <c r="B32" s="178" t="s">
        <v>235</v>
      </c>
      <c r="C32" s="177">
        <v>20</v>
      </c>
      <c r="D32" s="165"/>
      <c r="E32" s="164">
        <f t="shared" si="0"/>
        <v>0</v>
      </c>
    </row>
    <row r="33" spans="1:5" ht="76.5" x14ac:dyDescent="0.2">
      <c r="A33" s="183" t="s">
        <v>1254</v>
      </c>
      <c r="B33" s="185" t="s">
        <v>252</v>
      </c>
      <c r="C33" s="177">
        <v>6</v>
      </c>
      <c r="D33" s="165"/>
      <c r="E33" s="164">
        <f t="shared" si="0"/>
        <v>0</v>
      </c>
    </row>
    <row r="34" spans="1:5" ht="63.75" x14ac:dyDescent="0.2">
      <c r="A34" s="183" t="s">
        <v>1255</v>
      </c>
      <c r="B34" s="185"/>
      <c r="C34" s="170"/>
      <c r="D34" s="165"/>
      <c r="E34" s="164"/>
    </row>
    <row r="35" spans="1:5" x14ac:dyDescent="0.2">
      <c r="A35" s="183" t="s">
        <v>254</v>
      </c>
      <c r="B35" s="185" t="s">
        <v>252</v>
      </c>
      <c r="C35" s="170">
        <v>2</v>
      </c>
      <c r="D35" s="165"/>
      <c r="E35" s="164">
        <f t="shared" si="0"/>
        <v>0</v>
      </c>
    </row>
    <row r="36" spans="1:5" x14ac:dyDescent="0.2">
      <c r="A36" s="183" t="s">
        <v>255</v>
      </c>
      <c r="B36" s="185" t="s">
        <v>252</v>
      </c>
      <c r="C36" s="170">
        <v>3</v>
      </c>
      <c r="D36" s="165"/>
      <c r="E36" s="164">
        <f t="shared" si="0"/>
        <v>0</v>
      </c>
    </row>
    <row r="37" spans="1:5" ht="51" x14ac:dyDescent="0.2">
      <c r="A37" s="171" t="s">
        <v>257</v>
      </c>
      <c r="B37" s="185"/>
      <c r="C37" s="170"/>
      <c r="D37" s="165"/>
      <c r="E37" s="164"/>
    </row>
    <row r="38" spans="1:5" x14ac:dyDescent="0.2">
      <c r="A38" s="183" t="s">
        <v>258</v>
      </c>
      <c r="B38" s="185" t="s">
        <v>252</v>
      </c>
      <c r="C38" s="185">
        <v>10</v>
      </c>
      <c r="D38" s="165"/>
      <c r="E38" s="164">
        <f t="shared" si="0"/>
        <v>0</v>
      </c>
    </row>
    <row r="39" spans="1:5" x14ac:dyDescent="0.2">
      <c r="A39" s="183" t="s">
        <v>259</v>
      </c>
      <c r="B39" s="185" t="s">
        <v>252</v>
      </c>
      <c r="C39" s="185">
        <v>5</v>
      </c>
      <c r="D39" s="165"/>
      <c r="E39" s="164">
        <f t="shared" si="0"/>
        <v>0</v>
      </c>
    </row>
    <row r="40" spans="1:5" ht="63.75" x14ac:dyDescent="0.2">
      <c r="A40" s="171" t="s">
        <v>260</v>
      </c>
      <c r="B40" s="185" t="s">
        <v>252</v>
      </c>
      <c r="C40" s="185">
        <v>1</v>
      </c>
      <c r="D40" s="165"/>
      <c r="E40" s="164">
        <f t="shared" si="0"/>
        <v>0</v>
      </c>
    </row>
    <row r="41" spans="1:5" ht="51" x14ac:dyDescent="0.2">
      <c r="A41" s="171" t="s">
        <v>1256</v>
      </c>
      <c r="B41" s="185" t="s">
        <v>252</v>
      </c>
      <c r="C41" s="185">
        <v>1</v>
      </c>
      <c r="D41" s="165"/>
      <c r="E41" s="164">
        <f t="shared" si="0"/>
        <v>0</v>
      </c>
    </row>
    <row r="42" spans="1:5" ht="63.75" x14ac:dyDescent="0.2">
      <c r="A42" s="171" t="s">
        <v>1257</v>
      </c>
      <c r="B42" s="185" t="s">
        <v>252</v>
      </c>
      <c r="C42" s="185">
        <v>1</v>
      </c>
      <c r="D42" s="165"/>
      <c r="E42" s="164">
        <f t="shared" si="0"/>
        <v>0</v>
      </c>
    </row>
    <row r="43" spans="1:5" ht="114.75" x14ac:dyDescent="0.2">
      <c r="A43" s="171" t="s">
        <v>1258</v>
      </c>
      <c r="B43" s="185" t="s">
        <v>252</v>
      </c>
      <c r="C43" s="185">
        <v>1</v>
      </c>
      <c r="D43" s="165"/>
      <c r="E43" s="164">
        <f t="shared" si="0"/>
        <v>0</v>
      </c>
    </row>
    <row r="44" spans="1:5" ht="165.75" x14ac:dyDescent="0.2">
      <c r="A44" s="171" t="s">
        <v>264</v>
      </c>
      <c r="B44" s="185" t="s">
        <v>252</v>
      </c>
      <c r="C44" s="185">
        <v>4</v>
      </c>
      <c r="D44" s="165"/>
      <c r="E44" s="164">
        <f t="shared" si="0"/>
        <v>0</v>
      </c>
    </row>
    <row r="45" spans="1:5" ht="25.5" x14ac:dyDescent="0.2">
      <c r="A45" s="171" t="s">
        <v>1259</v>
      </c>
      <c r="B45" s="185" t="s">
        <v>78</v>
      </c>
      <c r="C45" s="185">
        <v>1</v>
      </c>
      <c r="D45" s="165"/>
      <c r="E45" s="164">
        <f t="shared" si="0"/>
        <v>0</v>
      </c>
    </row>
    <row r="46" spans="1:5" ht="63.75" x14ac:dyDescent="0.2">
      <c r="A46" s="171" t="s">
        <v>1260</v>
      </c>
      <c r="B46" s="185" t="s">
        <v>78</v>
      </c>
      <c r="C46" s="185">
        <v>11</v>
      </c>
      <c r="D46" s="165"/>
      <c r="E46" s="164">
        <f t="shared" si="0"/>
        <v>0</v>
      </c>
    </row>
    <row r="47" spans="1:5" ht="89.25" x14ac:dyDescent="0.2">
      <c r="A47" s="171" t="s">
        <v>1261</v>
      </c>
      <c r="B47" s="185" t="s">
        <v>252</v>
      </c>
      <c r="C47" s="185">
        <v>2</v>
      </c>
      <c r="D47" s="165"/>
      <c r="E47" s="164">
        <f t="shared" si="0"/>
        <v>0</v>
      </c>
    </row>
    <row r="48" spans="1:5" ht="63.75" x14ac:dyDescent="0.2">
      <c r="A48" s="171" t="s">
        <v>1262</v>
      </c>
      <c r="B48" s="185" t="s">
        <v>78</v>
      </c>
      <c r="C48" s="185">
        <v>8</v>
      </c>
      <c r="D48" s="165"/>
      <c r="E48" s="164">
        <f t="shared" si="0"/>
        <v>0</v>
      </c>
    </row>
    <row r="49" spans="1:5" ht="51" x14ac:dyDescent="0.2">
      <c r="A49" s="171" t="s">
        <v>1263</v>
      </c>
      <c r="B49" s="185" t="s">
        <v>78</v>
      </c>
      <c r="C49" s="185">
        <v>1</v>
      </c>
      <c r="D49" s="165"/>
      <c r="E49" s="164">
        <f t="shared" si="0"/>
        <v>0</v>
      </c>
    </row>
    <row r="50" spans="1:5" ht="63.75" x14ac:dyDescent="0.2">
      <c r="A50" s="171" t="s">
        <v>1264</v>
      </c>
      <c r="B50" s="185" t="s">
        <v>78</v>
      </c>
      <c r="C50" s="185">
        <v>1</v>
      </c>
      <c r="D50" s="165"/>
      <c r="E50" s="164">
        <f t="shared" si="0"/>
        <v>0</v>
      </c>
    </row>
    <row r="51" spans="1:5" ht="63.75" x14ac:dyDescent="0.2">
      <c r="A51" s="171" t="s">
        <v>1265</v>
      </c>
      <c r="B51" s="185" t="s">
        <v>288</v>
      </c>
      <c r="C51" s="185">
        <v>394</v>
      </c>
      <c r="D51" s="165"/>
      <c r="E51" s="164">
        <f t="shared" si="0"/>
        <v>0</v>
      </c>
    </row>
    <row r="52" spans="1:5" ht="25.5" x14ac:dyDescent="0.2">
      <c r="A52" s="171" t="s">
        <v>289</v>
      </c>
      <c r="B52" s="170"/>
      <c r="C52" s="170"/>
      <c r="D52" s="165"/>
      <c r="E52" s="241">
        <f>SUM(E14:E51)</f>
        <v>0</v>
      </c>
    </row>
    <row r="53" spans="1:5" x14ac:dyDescent="0.2">
      <c r="A53" s="171"/>
      <c r="B53" s="185"/>
      <c r="C53" s="185"/>
      <c r="D53" s="242"/>
      <c r="E53" s="243"/>
    </row>
    <row r="54" spans="1:5" ht="25.5" x14ac:dyDescent="0.2">
      <c r="A54" s="204" t="s">
        <v>835</v>
      </c>
      <c r="B54" s="170"/>
      <c r="C54" s="170"/>
      <c r="D54" s="165"/>
      <c r="E54" s="164"/>
    </row>
    <row r="55" spans="1:5" ht="140.25" x14ac:dyDescent="0.2">
      <c r="A55" s="169" t="s">
        <v>836</v>
      </c>
      <c r="B55" s="170" t="s">
        <v>302</v>
      </c>
      <c r="C55" s="170">
        <v>13</v>
      </c>
      <c r="D55" s="165"/>
      <c r="E55" s="164">
        <f>C55*D55</f>
        <v>0</v>
      </c>
    </row>
    <row r="56" spans="1:5" ht="51" x14ac:dyDescent="0.2">
      <c r="A56" s="169" t="s">
        <v>837</v>
      </c>
      <c r="B56" s="170" t="s">
        <v>302</v>
      </c>
      <c r="C56" s="170">
        <v>1</v>
      </c>
      <c r="D56" s="165"/>
      <c r="E56" s="164">
        <f t="shared" ref="E56:E60" si="2">C56*D56</f>
        <v>0</v>
      </c>
    </row>
    <row r="57" spans="1:5" ht="153" x14ac:dyDescent="0.2">
      <c r="A57" s="169" t="s">
        <v>838</v>
      </c>
      <c r="B57" s="170" t="s">
        <v>231</v>
      </c>
      <c r="C57" s="170">
        <v>20</v>
      </c>
      <c r="D57" s="165"/>
      <c r="E57" s="164">
        <f t="shared" si="2"/>
        <v>0</v>
      </c>
    </row>
    <row r="58" spans="1:5" ht="89.25" x14ac:dyDescent="0.2">
      <c r="A58" s="169" t="s">
        <v>839</v>
      </c>
      <c r="B58" s="170" t="s">
        <v>78</v>
      </c>
      <c r="C58" s="170">
        <v>1</v>
      </c>
      <c r="D58" s="165"/>
      <c r="E58" s="164">
        <f>C58*D58</f>
        <v>0</v>
      </c>
    </row>
    <row r="59" spans="1:5" ht="89.25" x14ac:dyDescent="0.2">
      <c r="A59" s="169" t="s">
        <v>1266</v>
      </c>
      <c r="B59" s="170" t="s">
        <v>231</v>
      </c>
      <c r="C59" s="170">
        <v>20</v>
      </c>
      <c r="D59" s="165"/>
      <c r="E59" s="164">
        <f t="shared" si="2"/>
        <v>0</v>
      </c>
    </row>
    <row r="60" spans="1:5" ht="63.75" x14ac:dyDescent="0.2">
      <c r="A60" s="169" t="s">
        <v>1267</v>
      </c>
      <c r="B60" s="170" t="s">
        <v>78</v>
      </c>
      <c r="C60" s="170">
        <v>1</v>
      </c>
      <c r="D60" s="165"/>
      <c r="E60" s="164">
        <f t="shared" si="2"/>
        <v>0</v>
      </c>
    </row>
    <row r="61" spans="1:5" ht="25.5" x14ac:dyDescent="0.2">
      <c r="A61" s="171" t="s">
        <v>310</v>
      </c>
      <c r="B61" s="170"/>
      <c r="C61" s="170"/>
      <c r="D61" s="165"/>
      <c r="E61" s="241">
        <f>SUM(E55:E60)</f>
        <v>0</v>
      </c>
    </row>
    <row r="62" spans="1:5" x14ac:dyDescent="0.2">
      <c r="A62" s="169"/>
      <c r="B62" s="170"/>
      <c r="C62" s="170"/>
      <c r="D62" s="165"/>
      <c r="E62" s="164"/>
    </row>
    <row r="63" spans="1:5" ht="25.5" x14ac:dyDescent="0.2">
      <c r="A63" s="204" t="s">
        <v>844</v>
      </c>
      <c r="B63" s="170"/>
      <c r="C63" s="170"/>
      <c r="D63" s="165"/>
      <c r="E63" s="164"/>
    </row>
    <row r="64" spans="1:5" ht="153" x14ac:dyDescent="0.2">
      <c r="A64" s="169" t="s">
        <v>845</v>
      </c>
      <c r="B64" s="170"/>
      <c r="C64" s="170"/>
      <c r="D64" s="165"/>
      <c r="E64" s="164"/>
    </row>
    <row r="65" spans="1:5" x14ac:dyDescent="0.2">
      <c r="A65" s="169" t="s">
        <v>846</v>
      </c>
      <c r="B65" s="170" t="s">
        <v>231</v>
      </c>
      <c r="C65" s="170">
        <v>41</v>
      </c>
      <c r="D65" s="165"/>
      <c r="E65" s="164">
        <f>C65*D65</f>
        <v>0</v>
      </c>
    </row>
    <row r="66" spans="1:5" x14ac:dyDescent="0.2">
      <c r="A66" s="169" t="s">
        <v>847</v>
      </c>
      <c r="B66" s="170" t="s">
        <v>231</v>
      </c>
      <c r="C66" s="170">
        <v>24</v>
      </c>
      <c r="D66" s="165"/>
      <c r="E66" s="164">
        <f t="shared" ref="E66:E72" si="3">C66*D66</f>
        <v>0</v>
      </c>
    </row>
    <row r="67" spans="1:5" x14ac:dyDescent="0.2">
      <c r="A67" s="169" t="s">
        <v>848</v>
      </c>
      <c r="B67" s="170" t="s">
        <v>231</v>
      </c>
      <c r="C67" s="170">
        <v>23</v>
      </c>
      <c r="D67" s="165"/>
      <c r="E67" s="164">
        <f t="shared" si="3"/>
        <v>0</v>
      </c>
    </row>
    <row r="68" spans="1:5" x14ac:dyDescent="0.2">
      <c r="A68" s="169" t="s">
        <v>849</v>
      </c>
      <c r="B68" s="170" t="s">
        <v>231</v>
      </c>
      <c r="C68" s="170">
        <v>15</v>
      </c>
      <c r="D68" s="165"/>
      <c r="E68" s="164">
        <f t="shared" si="3"/>
        <v>0</v>
      </c>
    </row>
    <row r="69" spans="1:5" x14ac:dyDescent="0.2">
      <c r="A69" s="169" t="s">
        <v>850</v>
      </c>
      <c r="B69" s="170" t="s">
        <v>231</v>
      </c>
      <c r="C69" s="170">
        <v>20</v>
      </c>
      <c r="D69" s="165"/>
      <c r="E69" s="164">
        <f t="shared" si="3"/>
        <v>0</v>
      </c>
    </row>
    <row r="70" spans="1:5" ht="114.75" x14ac:dyDescent="0.2">
      <c r="A70" s="169" t="s">
        <v>851</v>
      </c>
      <c r="B70" s="170" t="s">
        <v>231</v>
      </c>
      <c r="C70" s="170">
        <v>2</v>
      </c>
      <c r="D70" s="165"/>
      <c r="E70" s="164">
        <f t="shared" si="3"/>
        <v>0</v>
      </c>
    </row>
    <row r="71" spans="1:5" ht="89.25" x14ac:dyDescent="0.2">
      <c r="A71" s="169" t="s">
        <v>852</v>
      </c>
      <c r="B71" s="170" t="s">
        <v>78</v>
      </c>
      <c r="C71" s="170">
        <v>1</v>
      </c>
      <c r="D71" s="165"/>
      <c r="E71" s="164">
        <f t="shared" si="3"/>
        <v>0</v>
      </c>
    </row>
    <row r="72" spans="1:5" ht="38.25" x14ac:dyDescent="0.2">
      <c r="A72" s="169" t="s">
        <v>853</v>
      </c>
      <c r="B72" s="170" t="s">
        <v>252</v>
      </c>
      <c r="C72" s="170">
        <v>6</v>
      </c>
      <c r="D72" s="165"/>
      <c r="E72" s="164">
        <f t="shared" si="3"/>
        <v>0</v>
      </c>
    </row>
    <row r="73" spans="1:5" ht="63.75" x14ac:dyDescent="0.2">
      <c r="A73" s="169" t="s">
        <v>854</v>
      </c>
      <c r="B73" s="170" t="s">
        <v>252</v>
      </c>
      <c r="C73" s="170">
        <v>5</v>
      </c>
      <c r="D73" s="165"/>
      <c r="E73" s="164">
        <f>C73*D73</f>
        <v>0</v>
      </c>
    </row>
    <row r="74" spans="1:5" ht="102" x14ac:dyDescent="0.2">
      <c r="A74" s="169" t="s">
        <v>855</v>
      </c>
      <c r="B74" s="170"/>
      <c r="C74" s="170"/>
      <c r="D74" s="165"/>
      <c r="E74" s="164"/>
    </row>
    <row r="75" spans="1:5" ht="25.5" x14ac:dyDescent="0.2">
      <c r="A75" s="169" t="s">
        <v>856</v>
      </c>
      <c r="B75" s="170" t="s">
        <v>252</v>
      </c>
      <c r="C75" s="170">
        <v>6</v>
      </c>
      <c r="D75" s="165"/>
      <c r="E75" s="164">
        <f>C75*D75</f>
        <v>0</v>
      </c>
    </row>
    <row r="76" spans="1:5" ht="25.5" x14ac:dyDescent="0.2">
      <c r="A76" s="169" t="s">
        <v>1268</v>
      </c>
      <c r="B76" s="170" t="s">
        <v>252</v>
      </c>
      <c r="C76" s="170">
        <v>1</v>
      </c>
      <c r="D76" s="165"/>
      <c r="E76" s="164">
        <f t="shared" ref="E76:E81" si="4">C76*D76</f>
        <v>0</v>
      </c>
    </row>
    <row r="77" spans="1:5" ht="114.75" x14ac:dyDescent="0.2">
      <c r="A77" s="169" t="s">
        <v>858</v>
      </c>
      <c r="B77" s="170" t="s">
        <v>252</v>
      </c>
      <c r="C77" s="170">
        <v>5</v>
      </c>
      <c r="D77" s="165"/>
      <c r="E77" s="164">
        <f t="shared" si="4"/>
        <v>0</v>
      </c>
    </row>
    <row r="78" spans="1:5" ht="38.25" x14ac:dyDescent="0.2">
      <c r="A78" s="169" t="s">
        <v>1269</v>
      </c>
      <c r="B78" s="170" t="s">
        <v>252</v>
      </c>
      <c r="C78" s="170">
        <v>1</v>
      </c>
      <c r="D78" s="165"/>
      <c r="E78" s="164">
        <f t="shared" si="4"/>
        <v>0</v>
      </c>
    </row>
    <row r="79" spans="1:5" ht="114.75" x14ac:dyDescent="0.2">
      <c r="A79" s="169" t="s">
        <v>860</v>
      </c>
      <c r="B79" s="170" t="s">
        <v>252</v>
      </c>
      <c r="C79" s="170">
        <v>1</v>
      </c>
      <c r="D79" s="165"/>
      <c r="E79" s="164">
        <f t="shared" si="4"/>
        <v>0</v>
      </c>
    </row>
    <row r="80" spans="1:5" ht="25.5" x14ac:dyDescent="0.2">
      <c r="A80" s="169" t="s">
        <v>861</v>
      </c>
      <c r="B80" s="170" t="s">
        <v>78</v>
      </c>
      <c r="C80" s="170">
        <v>8</v>
      </c>
      <c r="D80" s="165"/>
      <c r="E80" s="164">
        <f t="shared" si="4"/>
        <v>0</v>
      </c>
    </row>
    <row r="81" spans="1:5" ht="51" x14ac:dyDescent="0.2">
      <c r="A81" s="169" t="s">
        <v>862</v>
      </c>
      <c r="B81" s="170" t="s">
        <v>78</v>
      </c>
      <c r="C81" s="170">
        <v>1</v>
      </c>
      <c r="D81" s="165"/>
      <c r="E81" s="164">
        <f t="shared" si="4"/>
        <v>0</v>
      </c>
    </row>
    <row r="82" spans="1:5" ht="25.5" x14ac:dyDescent="0.2">
      <c r="A82" s="171" t="s">
        <v>405</v>
      </c>
      <c r="B82" s="170"/>
      <c r="C82" s="170"/>
      <c r="D82" s="165"/>
      <c r="E82" s="241">
        <f>SUM(E65:E81)</f>
        <v>0</v>
      </c>
    </row>
    <row r="83" spans="1:5" x14ac:dyDescent="0.2">
      <c r="A83" s="169"/>
      <c r="B83" s="170"/>
      <c r="C83" s="170"/>
      <c r="D83" s="165"/>
      <c r="E83" s="164"/>
    </row>
    <row r="84" spans="1:5" x14ac:dyDescent="0.2">
      <c r="A84" s="204" t="s">
        <v>863</v>
      </c>
      <c r="B84" s="170"/>
      <c r="C84" s="170"/>
      <c r="D84" s="165"/>
      <c r="E84" s="164"/>
    </row>
    <row r="85" spans="1:5" ht="102" x14ac:dyDescent="0.2">
      <c r="A85" s="169" t="s">
        <v>329</v>
      </c>
      <c r="B85" s="170"/>
      <c r="C85" s="170"/>
      <c r="D85" s="165"/>
      <c r="E85" s="164"/>
    </row>
    <row r="86" spans="1:5" ht="216.75" x14ac:dyDescent="0.2">
      <c r="A86" s="169" t="s">
        <v>864</v>
      </c>
      <c r="B86" s="244"/>
      <c r="C86" s="170"/>
      <c r="D86" s="165"/>
      <c r="E86" s="164"/>
    </row>
    <row r="87" spans="1:5" ht="25.5" x14ac:dyDescent="0.2">
      <c r="A87" s="169" t="s">
        <v>1270</v>
      </c>
      <c r="B87" s="244" t="s">
        <v>252</v>
      </c>
      <c r="C87" s="170">
        <v>2</v>
      </c>
      <c r="D87" s="165"/>
      <c r="E87" s="164">
        <f>C87*D87</f>
        <v>0</v>
      </c>
    </row>
    <row r="88" spans="1:5" ht="25.5" x14ac:dyDescent="0.2">
      <c r="A88" s="169" t="s">
        <v>1271</v>
      </c>
      <c r="B88" s="244" t="s">
        <v>252</v>
      </c>
      <c r="C88" s="170">
        <v>1</v>
      </c>
      <c r="D88" s="165"/>
      <c r="E88" s="164">
        <f t="shared" ref="E88:E103" si="5">C88*D88</f>
        <v>0</v>
      </c>
    </row>
    <row r="89" spans="1:5" ht="25.5" x14ac:dyDescent="0.2">
      <c r="A89" s="169" t="s">
        <v>1272</v>
      </c>
      <c r="B89" s="244" t="s">
        <v>252</v>
      </c>
      <c r="C89" s="170">
        <v>1</v>
      </c>
      <c r="D89" s="165"/>
      <c r="E89" s="164">
        <f t="shared" si="5"/>
        <v>0</v>
      </c>
    </row>
    <row r="90" spans="1:5" ht="204" x14ac:dyDescent="0.2">
      <c r="A90" s="169" t="s">
        <v>1273</v>
      </c>
      <c r="B90" s="244"/>
      <c r="C90" s="170"/>
      <c r="D90" s="165"/>
      <c r="E90" s="164"/>
    </row>
    <row r="91" spans="1:5" x14ac:dyDescent="0.2">
      <c r="A91" s="169" t="s">
        <v>1274</v>
      </c>
      <c r="B91" s="244" t="s">
        <v>252</v>
      </c>
      <c r="C91" s="170">
        <v>1</v>
      </c>
      <c r="D91" s="165"/>
      <c r="E91" s="164">
        <f>C91*D91</f>
        <v>0</v>
      </c>
    </row>
    <row r="92" spans="1:5" x14ac:dyDescent="0.2">
      <c r="A92" s="169" t="s">
        <v>1275</v>
      </c>
      <c r="B92" s="244" t="s">
        <v>252</v>
      </c>
      <c r="C92" s="170">
        <v>1</v>
      </c>
      <c r="D92" s="165"/>
      <c r="E92" s="164">
        <f t="shared" si="5"/>
        <v>0</v>
      </c>
    </row>
    <row r="93" spans="1:5" ht="191.25" x14ac:dyDescent="0.2">
      <c r="A93" s="169" t="s">
        <v>1276</v>
      </c>
      <c r="B93" s="244" t="s">
        <v>252</v>
      </c>
      <c r="C93" s="170">
        <v>2</v>
      </c>
      <c r="D93" s="165"/>
      <c r="E93" s="164">
        <f t="shared" si="5"/>
        <v>0</v>
      </c>
    </row>
    <row r="94" spans="1:5" ht="357" x14ac:dyDescent="0.2">
      <c r="A94" s="169" t="s">
        <v>1277</v>
      </c>
      <c r="B94" s="170" t="s">
        <v>252</v>
      </c>
      <c r="C94" s="170">
        <v>6</v>
      </c>
      <c r="D94" s="165"/>
      <c r="E94" s="164">
        <f t="shared" si="5"/>
        <v>0</v>
      </c>
    </row>
    <row r="95" spans="1:5" ht="331.5" x14ac:dyDescent="0.2">
      <c r="A95" s="169" t="s">
        <v>1278</v>
      </c>
      <c r="B95" s="170" t="s">
        <v>252</v>
      </c>
      <c r="C95" s="170">
        <v>2</v>
      </c>
      <c r="D95" s="165"/>
      <c r="E95" s="164">
        <f t="shared" si="5"/>
        <v>0</v>
      </c>
    </row>
    <row r="96" spans="1:5" ht="267.75" x14ac:dyDescent="0.2">
      <c r="A96" s="169" t="s">
        <v>1279</v>
      </c>
      <c r="B96" s="170" t="s">
        <v>252</v>
      </c>
      <c r="C96" s="170">
        <v>1</v>
      </c>
      <c r="D96" s="165"/>
      <c r="E96" s="164">
        <f t="shared" si="5"/>
        <v>0</v>
      </c>
    </row>
    <row r="97" spans="1:5" ht="178.5" x14ac:dyDescent="0.2">
      <c r="A97" s="169" t="s">
        <v>1280</v>
      </c>
      <c r="B97" s="170"/>
      <c r="C97" s="170"/>
      <c r="D97" s="165"/>
      <c r="E97" s="164"/>
    </row>
    <row r="98" spans="1:5" x14ac:dyDescent="0.2">
      <c r="A98" s="169" t="s">
        <v>1281</v>
      </c>
      <c r="B98" s="170" t="s">
        <v>252</v>
      </c>
      <c r="C98" s="170">
        <v>2</v>
      </c>
      <c r="D98" s="165"/>
      <c r="E98" s="164">
        <f t="shared" si="5"/>
        <v>0</v>
      </c>
    </row>
    <row r="99" spans="1:5" x14ac:dyDescent="0.2">
      <c r="A99" s="169" t="s">
        <v>1282</v>
      </c>
      <c r="B99" s="170" t="s">
        <v>252</v>
      </c>
      <c r="C99" s="170">
        <v>2</v>
      </c>
      <c r="D99" s="165"/>
      <c r="E99" s="164">
        <f t="shared" si="5"/>
        <v>0</v>
      </c>
    </row>
    <row r="100" spans="1:5" ht="178.5" x14ac:dyDescent="0.2">
      <c r="A100" s="169" t="s">
        <v>1283</v>
      </c>
      <c r="B100" s="170" t="s">
        <v>252</v>
      </c>
      <c r="C100" s="170">
        <v>1</v>
      </c>
      <c r="D100" s="165"/>
      <c r="E100" s="164">
        <f t="shared" si="5"/>
        <v>0</v>
      </c>
    </row>
    <row r="101" spans="1:5" ht="63.75" x14ac:dyDescent="0.2">
      <c r="A101" s="169" t="s">
        <v>1284</v>
      </c>
      <c r="B101" s="170" t="s">
        <v>252</v>
      </c>
      <c r="C101" s="170">
        <v>4</v>
      </c>
      <c r="D101" s="165"/>
      <c r="E101" s="164">
        <f t="shared" si="5"/>
        <v>0</v>
      </c>
    </row>
    <row r="102" spans="1:5" ht="76.5" x14ac:dyDescent="0.2">
      <c r="A102" s="169" t="s">
        <v>1285</v>
      </c>
      <c r="B102" s="170" t="s">
        <v>78</v>
      </c>
      <c r="C102" s="170">
        <v>2</v>
      </c>
      <c r="D102" s="165"/>
      <c r="E102" s="164">
        <f t="shared" si="5"/>
        <v>0</v>
      </c>
    </row>
    <row r="103" spans="1:5" ht="38.25" x14ac:dyDescent="0.2">
      <c r="A103" s="169" t="s">
        <v>871</v>
      </c>
      <c r="B103" s="170" t="s">
        <v>78</v>
      </c>
      <c r="C103" s="170">
        <v>8</v>
      </c>
      <c r="D103" s="165"/>
      <c r="E103" s="164">
        <f t="shared" si="5"/>
        <v>0</v>
      </c>
    </row>
    <row r="104" spans="1:5" x14ac:dyDescent="0.2">
      <c r="A104" s="171" t="s">
        <v>339</v>
      </c>
      <c r="B104" s="170"/>
      <c r="C104" s="170"/>
      <c r="D104" s="165"/>
      <c r="E104" s="241">
        <f>SUM(E86:E103)</f>
        <v>0</v>
      </c>
    </row>
    <row r="105" spans="1:5" x14ac:dyDescent="0.2">
      <c r="A105" s="169"/>
      <c r="B105" s="170"/>
      <c r="C105" s="170"/>
      <c r="D105" s="165"/>
      <c r="E105" s="164"/>
    </row>
    <row r="106" spans="1:5" ht="25.5" x14ac:dyDescent="0.2">
      <c r="A106" s="204" t="s">
        <v>872</v>
      </c>
      <c r="B106" s="170"/>
      <c r="C106" s="170"/>
      <c r="D106" s="165"/>
      <c r="E106" s="164"/>
    </row>
    <row r="107" spans="1:5" ht="51" x14ac:dyDescent="0.2">
      <c r="A107" s="169" t="s">
        <v>873</v>
      </c>
      <c r="B107" s="170"/>
      <c r="C107" s="170"/>
      <c r="D107" s="165"/>
      <c r="E107" s="164"/>
    </row>
    <row r="108" spans="1:5" x14ac:dyDescent="0.2">
      <c r="A108" s="169" t="s">
        <v>874</v>
      </c>
      <c r="B108" s="244" t="s">
        <v>231</v>
      </c>
      <c r="C108" s="170">
        <v>46</v>
      </c>
      <c r="D108" s="165"/>
      <c r="E108" s="164">
        <f>C108*D108</f>
        <v>0</v>
      </c>
    </row>
    <row r="109" spans="1:5" x14ac:dyDescent="0.2">
      <c r="A109" s="169" t="s">
        <v>875</v>
      </c>
      <c r="B109" s="244" t="s">
        <v>231</v>
      </c>
      <c r="C109" s="170">
        <v>56</v>
      </c>
      <c r="D109" s="165"/>
      <c r="E109" s="164">
        <f t="shared" ref="E109:E113" si="6">C109*D109</f>
        <v>0</v>
      </c>
    </row>
    <row r="110" spans="1:5" ht="51" x14ac:dyDescent="0.2">
      <c r="A110" s="169" t="s">
        <v>876</v>
      </c>
      <c r="B110" s="170"/>
      <c r="C110" s="170"/>
      <c r="D110" s="165"/>
      <c r="E110" s="164">
        <f t="shared" si="6"/>
        <v>0</v>
      </c>
    </row>
    <row r="111" spans="1:5" x14ac:dyDescent="0.2">
      <c r="A111" s="169" t="s">
        <v>877</v>
      </c>
      <c r="B111" s="244" t="s">
        <v>231</v>
      </c>
      <c r="C111" s="170">
        <v>31</v>
      </c>
      <c r="D111" s="165"/>
      <c r="E111" s="164">
        <f t="shared" si="6"/>
        <v>0</v>
      </c>
    </row>
    <row r="112" spans="1:5" x14ac:dyDescent="0.2">
      <c r="A112" s="169" t="s">
        <v>878</v>
      </c>
      <c r="B112" s="244" t="s">
        <v>231</v>
      </c>
      <c r="C112" s="170">
        <v>28</v>
      </c>
      <c r="D112" s="165"/>
      <c r="E112" s="164">
        <f t="shared" si="6"/>
        <v>0</v>
      </c>
    </row>
    <row r="113" spans="1:5" ht="38.25" x14ac:dyDescent="0.2">
      <c r="A113" s="169" t="s">
        <v>879</v>
      </c>
      <c r="B113" s="244" t="s">
        <v>78</v>
      </c>
      <c r="C113" s="170">
        <v>1</v>
      </c>
      <c r="D113" s="165"/>
      <c r="E113" s="164">
        <f t="shared" si="6"/>
        <v>0</v>
      </c>
    </row>
    <row r="114" spans="1:5" ht="25.5" x14ac:dyDescent="0.2">
      <c r="A114" s="322" t="s">
        <v>348</v>
      </c>
      <c r="B114" s="170"/>
      <c r="C114" s="170"/>
      <c r="D114" s="165"/>
      <c r="E114" s="241">
        <f>SUM(E108:E113)</f>
        <v>0</v>
      </c>
    </row>
    <row r="115" spans="1:5" x14ac:dyDescent="0.2">
      <c r="A115" s="311"/>
      <c r="B115" s="323"/>
      <c r="C115" s="170"/>
      <c r="D115" s="324"/>
      <c r="E115" s="241"/>
    </row>
    <row r="116" spans="1:5" x14ac:dyDescent="0.2">
      <c r="A116" s="311"/>
      <c r="B116" s="323"/>
      <c r="C116" s="170"/>
      <c r="D116" s="324"/>
      <c r="E116" s="241"/>
    </row>
    <row r="117" spans="1:5" ht="30" customHeight="1" x14ac:dyDescent="0.2">
      <c r="A117" s="287" t="s">
        <v>1286</v>
      </c>
      <c r="B117" s="255"/>
      <c r="C117" s="190"/>
      <c r="D117" s="325"/>
      <c r="E117" s="203"/>
    </row>
    <row r="118" spans="1:5" ht="26.25" customHeight="1" x14ac:dyDescent="0.2">
      <c r="A118" s="310" t="s">
        <v>1287</v>
      </c>
      <c r="B118" s="326"/>
      <c r="C118" s="272"/>
      <c r="D118" s="327"/>
      <c r="E118" s="328"/>
    </row>
    <row r="119" spans="1:5" ht="75.75" customHeight="1" x14ac:dyDescent="0.2">
      <c r="A119" s="250" t="s">
        <v>1288</v>
      </c>
      <c r="B119" s="264" t="s">
        <v>78</v>
      </c>
      <c r="C119" s="273">
        <v>1</v>
      </c>
      <c r="D119" s="213"/>
      <c r="E119" s="262">
        <f>C119*D119</f>
        <v>0</v>
      </c>
    </row>
    <row r="120" spans="1:5" ht="22.5" customHeight="1" x14ac:dyDescent="0.2">
      <c r="A120" s="287" t="s">
        <v>1289</v>
      </c>
      <c r="B120" s="312"/>
      <c r="C120" s="329"/>
      <c r="D120" s="327"/>
      <c r="E120" s="330"/>
    </row>
    <row r="121" spans="1:5" ht="83.25" customHeight="1" x14ac:dyDescent="0.2">
      <c r="A121" s="321" t="s">
        <v>1290</v>
      </c>
      <c r="B121" s="313" t="s">
        <v>1291</v>
      </c>
      <c r="C121" s="273">
        <v>6</v>
      </c>
      <c r="D121" s="213"/>
      <c r="E121" s="262">
        <f>C121*D121</f>
        <v>0</v>
      </c>
    </row>
    <row r="122" spans="1:5" ht="61.5" customHeight="1" x14ac:dyDescent="0.2">
      <c r="A122" s="321" t="s">
        <v>1292</v>
      </c>
      <c r="B122" s="313" t="s">
        <v>1291</v>
      </c>
      <c r="C122" s="273">
        <v>3</v>
      </c>
      <c r="D122" s="213"/>
      <c r="E122" s="262">
        <f t="shared" ref="E122" si="7">C122*D122</f>
        <v>0</v>
      </c>
    </row>
    <row r="123" spans="1:5" ht="66" customHeight="1" x14ac:dyDescent="0.2">
      <c r="A123" s="260" t="s">
        <v>1293</v>
      </c>
      <c r="B123" s="264" t="s">
        <v>78</v>
      </c>
      <c r="C123" s="273">
        <v>1</v>
      </c>
      <c r="D123" s="213"/>
      <c r="E123" s="262">
        <f>C123*D123</f>
        <v>0</v>
      </c>
    </row>
    <row r="124" spans="1:5" ht="22.5" customHeight="1" x14ac:dyDescent="0.2">
      <c r="A124" s="310" t="s">
        <v>1294</v>
      </c>
      <c r="B124" s="313"/>
      <c r="C124" s="273"/>
      <c r="D124" s="213"/>
      <c r="E124" s="213"/>
    </row>
    <row r="125" spans="1:5" ht="55.5" customHeight="1" x14ac:dyDescent="0.2">
      <c r="A125" s="321" t="s">
        <v>1295</v>
      </c>
      <c r="B125" s="313" t="s">
        <v>1291</v>
      </c>
      <c r="C125" s="273">
        <v>1</v>
      </c>
      <c r="D125" s="213"/>
      <c r="E125" s="262">
        <f t="shared" ref="E125:E128" si="8">C125*D125</f>
        <v>0</v>
      </c>
    </row>
    <row r="126" spans="1:5" ht="33.75" customHeight="1" x14ac:dyDescent="0.2">
      <c r="A126" s="311" t="s">
        <v>1296</v>
      </c>
      <c r="B126" s="313" t="s">
        <v>366</v>
      </c>
      <c r="C126" s="273">
        <v>260</v>
      </c>
      <c r="D126" s="213"/>
      <c r="E126" s="262">
        <f t="shared" si="8"/>
        <v>0</v>
      </c>
    </row>
    <row r="127" spans="1:5" ht="39.75" customHeight="1" x14ac:dyDescent="0.2">
      <c r="A127" s="321" t="s">
        <v>1297</v>
      </c>
      <c r="B127" s="313" t="s">
        <v>1291</v>
      </c>
      <c r="C127" s="273">
        <v>1</v>
      </c>
      <c r="D127" s="213"/>
      <c r="E127" s="262">
        <f t="shared" si="8"/>
        <v>0</v>
      </c>
    </row>
    <row r="128" spans="1:5" ht="57" customHeight="1" x14ac:dyDescent="0.2">
      <c r="A128" s="311" t="s">
        <v>1298</v>
      </c>
      <c r="B128" s="264" t="s">
        <v>78</v>
      </c>
      <c r="C128" s="273">
        <v>1</v>
      </c>
      <c r="D128" s="213"/>
      <c r="E128" s="262">
        <f t="shared" si="8"/>
        <v>0</v>
      </c>
    </row>
    <row r="129" spans="1:5" ht="22.5" customHeight="1" x14ac:dyDescent="0.2">
      <c r="A129" s="218" t="s">
        <v>1299</v>
      </c>
      <c r="B129" s="264" t="s">
        <v>78</v>
      </c>
      <c r="C129" s="273">
        <v>1</v>
      </c>
      <c r="D129" s="213"/>
      <c r="E129" s="213"/>
    </row>
    <row r="130" spans="1:5" ht="16.5" customHeight="1" x14ac:dyDescent="0.2">
      <c r="A130" s="321" t="s">
        <v>1300</v>
      </c>
      <c r="B130" s="287"/>
      <c r="C130" s="273"/>
      <c r="D130" s="320"/>
      <c r="E130" s="223">
        <f>SUM(E119:E129)</f>
        <v>0</v>
      </c>
    </row>
    <row r="134" spans="1:5" ht="31.5" customHeight="1" x14ac:dyDescent="0.2">
      <c r="A134" s="211" t="s">
        <v>464</v>
      </c>
      <c r="B134" s="212"/>
      <c r="C134" s="212"/>
      <c r="D134" s="213"/>
      <c r="E134" s="213"/>
    </row>
    <row r="135" spans="1:5" s="246" customFormat="1" ht="25.5" x14ac:dyDescent="0.2">
      <c r="A135" s="171" t="s">
        <v>465</v>
      </c>
      <c r="B135" s="244"/>
      <c r="C135" s="244"/>
      <c r="D135" s="245"/>
      <c r="E135" s="241">
        <f>E52</f>
        <v>0</v>
      </c>
    </row>
    <row r="136" spans="1:5" ht="26.25" customHeight="1" x14ac:dyDescent="0.2">
      <c r="A136" s="169" t="s">
        <v>880</v>
      </c>
      <c r="B136" s="167"/>
      <c r="C136" s="166"/>
      <c r="D136" s="165"/>
      <c r="E136" s="164">
        <f>E61</f>
        <v>0</v>
      </c>
    </row>
    <row r="137" spans="1:5" ht="30.75" customHeight="1" x14ac:dyDescent="0.2">
      <c r="A137" s="169" t="s">
        <v>881</v>
      </c>
      <c r="B137" s="167"/>
      <c r="C137" s="166"/>
      <c r="D137" s="165"/>
      <c r="E137" s="164">
        <f>E82</f>
        <v>0</v>
      </c>
    </row>
    <row r="138" spans="1:5" ht="24" customHeight="1" x14ac:dyDescent="0.2">
      <c r="A138" s="169" t="s">
        <v>882</v>
      </c>
      <c r="B138" s="170"/>
      <c r="C138" s="170"/>
      <c r="D138" s="165"/>
      <c r="E138" s="164">
        <f>E104</f>
        <v>0</v>
      </c>
    </row>
    <row r="139" spans="1:5" s="246" customFormat="1" ht="28.5" customHeight="1" x14ac:dyDescent="0.2">
      <c r="A139" s="171" t="s">
        <v>883</v>
      </c>
      <c r="B139" s="244"/>
      <c r="C139" s="244"/>
      <c r="D139" s="245"/>
      <c r="E139" s="241">
        <f>E114</f>
        <v>0</v>
      </c>
    </row>
    <row r="140" spans="1:5" s="246" customFormat="1" ht="28.5" customHeight="1" x14ac:dyDescent="0.2">
      <c r="A140" s="171" t="s">
        <v>1301</v>
      </c>
      <c r="B140" s="244"/>
      <c r="C140" s="244"/>
      <c r="D140" s="245"/>
      <c r="E140" s="241">
        <f>E130</f>
        <v>0</v>
      </c>
    </row>
    <row r="141" spans="1:5" ht="45.75" customHeight="1" x14ac:dyDescent="0.2">
      <c r="A141" s="168" t="s">
        <v>1302</v>
      </c>
      <c r="B141" s="167"/>
      <c r="C141" s="166"/>
      <c r="D141" s="165"/>
      <c r="E141" s="164">
        <f>SUM(E135:E140)</f>
        <v>0</v>
      </c>
    </row>
  </sheetData>
  <sheetProtection algorithmName="SHA-512" hashValue="WcbXy77/UzEBDphXJa5GY2sDg+mbji9WeJHZd+gMCEqPir6wUnrypT3rxIakwrFVlMPu0fcNfiAOO5eqhSFJQw==" saltValue="mfpeh6EmPD66jfIrr118wg==" spinCount="100000" sheet="1" objects="1" scenarios="1"/>
  <pageMargins left="0.23622047244094491" right="0.23622047244094491" top="0.74803149606299213" bottom="0.74803149606299213" header="0.31496062992125984" footer="0.31496062992125984"/>
  <pageSetup paperSize="9" fitToWidth="0"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CB0C2-BC47-4B49-B0D3-FAC7777FC9A9}">
  <dimension ref="A1:E107"/>
  <sheetViews>
    <sheetView view="pageLayout" zoomScaleNormal="100" workbookViewId="0">
      <selection activeCell="A12" sqref="A12"/>
    </sheetView>
  </sheetViews>
  <sheetFormatPr defaultColWidth="9.33203125" defaultRowHeight="12.75" x14ac:dyDescent="0.2"/>
  <cols>
    <col min="1" max="1" width="40.5" style="331" customWidth="1"/>
    <col min="2" max="2" width="16.1640625" style="331" customWidth="1"/>
    <col min="3" max="3" width="14" style="331" customWidth="1"/>
    <col min="4" max="5" width="14" style="246" customWidth="1"/>
    <col min="6" max="16384" width="9.33203125" style="246"/>
  </cols>
  <sheetData>
    <row r="1" spans="1:5" ht="17.100000000000001" customHeight="1" x14ac:dyDescent="0.2">
      <c r="A1" s="193" t="s">
        <v>1057</v>
      </c>
    </row>
    <row r="2" spans="1:5" ht="17.100000000000001" customHeight="1" x14ac:dyDescent="0.2">
      <c r="A2" s="193" t="s">
        <v>758</v>
      </c>
    </row>
    <row r="3" spans="1:5" ht="17.100000000000001" customHeight="1" x14ac:dyDescent="0.2">
      <c r="A3" s="192" t="s">
        <v>757</v>
      </c>
    </row>
    <row r="4" spans="1:5" ht="17.100000000000001" customHeight="1" x14ac:dyDescent="0.2">
      <c r="A4" s="192" t="s">
        <v>756</v>
      </c>
    </row>
    <row r="5" spans="1:5" ht="17.100000000000001" customHeight="1" x14ac:dyDescent="0.2">
      <c r="A5" s="192" t="s">
        <v>755</v>
      </c>
    </row>
    <row r="6" spans="1:5" ht="17.100000000000001" customHeight="1" x14ac:dyDescent="0.2">
      <c r="A6" s="194"/>
    </row>
    <row r="7" spans="1:5" ht="17.100000000000001" customHeight="1" x14ac:dyDescent="0.2">
      <c r="A7" s="194"/>
    </row>
    <row r="8" spans="1:5" ht="38.25" customHeight="1" x14ac:dyDescent="0.2">
      <c r="A8" s="189" t="s">
        <v>1303</v>
      </c>
      <c r="B8" s="189" t="s">
        <v>136</v>
      </c>
      <c r="C8" s="190" t="s">
        <v>460</v>
      </c>
      <c r="D8" s="202" t="s">
        <v>461</v>
      </c>
      <c r="E8" s="203" t="s">
        <v>462</v>
      </c>
    </row>
    <row r="9" spans="1:5" x14ac:dyDescent="0.2">
      <c r="A9" s="204" t="s">
        <v>349</v>
      </c>
      <c r="B9" s="183"/>
      <c r="C9" s="183"/>
      <c r="D9" s="247"/>
      <c r="E9" s="248"/>
    </row>
    <row r="10" spans="1:5" ht="409.5" x14ac:dyDescent="0.2">
      <c r="A10" s="169" t="s">
        <v>1304</v>
      </c>
      <c r="B10" s="178"/>
      <c r="C10" s="244"/>
      <c r="D10" s="245"/>
      <c r="E10" s="248"/>
    </row>
    <row r="11" spans="1:5" ht="293.25" x14ac:dyDescent="0.2">
      <c r="A11" s="169" t="s">
        <v>1305</v>
      </c>
      <c r="B11" s="249" t="s">
        <v>78</v>
      </c>
      <c r="C11" s="177">
        <v>1</v>
      </c>
      <c r="D11" s="245"/>
      <c r="E11" s="248">
        <f t="shared" ref="E11:E74" si="0">C11*D11</f>
        <v>0</v>
      </c>
    </row>
    <row r="12" spans="1:5" ht="293.25" x14ac:dyDescent="0.2">
      <c r="A12" s="169" t="s">
        <v>1306</v>
      </c>
      <c r="B12" s="249" t="s">
        <v>78</v>
      </c>
      <c r="C12" s="177">
        <v>1</v>
      </c>
      <c r="D12" s="245"/>
      <c r="E12" s="248">
        <f t="shared" si="0"/>
        <v>0</v>
      </c>
    </row>
    <row r="13" spans="1:5" ht="114.75" x14ac:dyDescent="0.2">
      <c r="A13" s="169" t="s">
        <v>368</v>
      </c>
      <c r="B13" s="185"/>
      <c r="C13" s="177"/>
      <c r="D13" s="245"/>
      <c r="E13" s="248"/>
    </row>
    <row r="14" spans="1:5" ht="216.75" x14ac:dyDescent="0.2">
      <c r="A14" s="169" t="s">
        <v>888</v>
      </c>
      <c r="B14" s="185" t="s">
        <v>78</v>
      </c>
      <c r="C14" s="244">
        <v>1</v>
      </c>
      <c r="D14" s="245"/>
      <c r="E14" s="248"/>
    </row>
    <row r="15" spans="1:5" ht="216.75" x14ac:dyDescent="0.2">
      <c r="A15" s="169" t="s">
        <v>889</v>
      </c>
      <c r="B15" s="185" t="s">
        <v>78</v>
      </c>
      <c r="C15" s="244">
        <v>8</v>
      </c>
      <c r="D15" s="245"/>
      <c r="E15" s="248">
        <f t="shared" ref="E15:E33" si="1">C15*D15</f>
        <v>0</v>
      </c>
    </row>
    <row r="16" spans="1:5" ht="204" x14ac:dyDescent="0.2">
      <c r="A16" s="169" t="s">
        <v>1307</v>
      </c>
      <c r="B16" s="185" t="s">
        <v>78</v>
      </c>
      <c r="C16" s="244">
        <v>1</v>
      </c>
      <c r="D16" s="245"/>
      <c r="E16" s="248">
        <f t="shared" si="1"/>
        <v>0</v>
      </c>
    </row>
    <row r="17" spans="1:5" ht="140.25" x14ac:dyDescent="0.2">
      <c r="A17" s="169" t="s">
        <v>1308</v>
      </c>
      <c r="B17" s="185"/>
      <c r="C17" s="244"/>
      <c r="D17" s="245"/>
      <c r="E17" s="248"/>
    </row>
    <row r="18" spans="1:5" ht="191.25" x14ac:dyDescent="0.2">
      <c r="A18" s="169" t="s">
        <v>1309</v>
      </c>
      <c r="B18" s="185" t="s">
        <v>350</v>
      </c>
      <c r="C18" s="244">
        <v>4</v>
      </c>
      <c r="D18" s="245"/>
      <c r="E18" s="248">
        <f t="shared" si="1"/>
        <v>0</v>
      </c>
    </row>
    <row r="19" spans="1:5" ht="63.75" x14ac:dyDescent="0.2">
      <c r="A19" s="169" t="s">
        <v>416</v>
      </c>
      <c r="B19" s="185"/>
      <c r="C19" s="244"/>
      <c r="D19" s="245"/>
      <c r="E19" s="248"/>
    </row>
    <row r="20" spans="1:5" x14ac:dyDescent="0.2">
      <c r="A20" s="169" t="s">
        <v>351</v>
      </c>
      <c r="B20" s="185" t="s">
        <v>350</v>
      </c>
      <c r="C20" s="244">
        <v>10</v>
      </c>
      <c r="D20" s="245"/>
      <c r="E20" s="248">
        <f t="shared" ref="E20:E21" si="2">C20*D20</f>
        <v>0</v>
      </c>
    </row>
    <row r="21" spans="1:5" x14ac:dyDescent="0.2">
      <c r="A21" s="169" t="s">
        <v>352</v>
      </c>
      <c r="B21" s="185" t="s">
        <v>350</v>
      </c>
      <c r="C21" s="244">
        <v>2</v>
      </c>
      <c r="D21" s="245"/>
      <c r="E21" s="248">
        <f t="shared" si="2"/>
        <v>0</v>
      </c>
    </row>
    <row r="22" spans="1:5" ht="229.5" x14ac:dyDescent="0.2">
      <c r="A22" s="169" t="s">
        <v>1310</v>
      </c>
      <c r="B22" s="185" t="s">
        <v>350</v>
      </c>
      <c r="C22" s="244">
        <v>14</v>
      </c>
      <c r="D22" s="245"/>
      <c r="E22" s="248">
        <f t="shared" si="1"/>
        <v>0</v>
      </c>
    </row>
    <row r="23" spans="1:5" ht="369.75" x14ac:dyDescent="0.2">
      <c r="A23" s="169" t="s">
        <v>1311</v>
      </c>
      <c r="B23" s="185" t="s">
        <v>78</v>
      </c>
      <c r="C23" s="244">
        <v>2</v>
      </c>
      <c r="D23" s="245"/>
      <c r="E23" s="248">
        <f t="shared" si="1"/>
        <v>0</v>
      </c>
    </row>
    <row r="24" spans="1:5" ht="178.5" x14ac:dyDescent="0.2">
      <c r="A24" s="169" t="s">
        <v>1312</v>
      </c>
      <c r="B24" s="185"/>
      <c r="C24" s="244"/>
      <c r="D24" s="245"/>
      <c r="E24" s="248"/>
    </row>
    <row r="25" spans="1:5" x14ac:dyDescent="0.2">
      <c r="A25" s="169" t="s">
        <v>353</v>
      </c>
      <c r="B25" s="185" t="s">
        <v>354</v>
      </c>
      <c r="C25" s="244">
        <v>45</v>
      </c>
      <c r="D25" s="245"/>
      <c r="E25" s="248">
        <f t="shared" si="1"/>
        <v>0</v>
      </c>
    </row>
    <row r="26" spans="1:5" x14ac:dyDescent="0.2">
      <c r="A26" s="169" t="s">
        <v>355</v>
      </c>
      <c r="B26" s="185" t="s">
        <v>354</v>
      </c>
      <c r="C26" s="244">
        <v>75</v>
      </c>
      <c r="D26" s="245"/>
      <c r="E26" s="248">
        <f t="shared" si="1"/>
        <v>0</v>
      </c>
    </row>
    <row r="27" spans="1:5" x14ac:dyDescent="0.2">
      <c r="A27" s="169" t="s">
        <v>356</v>
      </c>
      <c r="B27" s="185" t="s">
        <v>354</v>
      </c>
      <c r="C27" s="244">
        <v>45</v>
      </c>
      <c r="D27" s="245"/>
      <c r="E27" s="248">
        <f t="shared" si="1"/>
        <v>0</v>
      </c>
    </row>
    <row r="28" spans="1:5" x14ac:dyDescent="0.2">
      <c r="A28" s="169" t="s">
        <v>357</v>
      </c>
      <c r="B28" s="185" t="s">
        <v>354</v>
      </c>
      <c r="C28" s="244">
        <v>30</v>
      </c>
      <c r="D28" s="245"/>
      <c r="E28" s="248"/>
    </row>
    <row r="29" spans="1:5" x14ac:dyDescent="0.2">
      <c r="A29" s="169" t="s">
        <v>358</v>
      </c>
      <c r="B29" s="185" t="s">
        <v>354</v>
      </c>
      <c r="C29" s="244">
        <v>20</v>
      </c>
      <c r="D29" s="245"/>
      <c r="E29" s="248">
        <f t="shared" si="1"/>
        <v>0</v>
      </c>
    </row>
    <row r="30" spans="1:5" x14ac:dyDescent="0.2">
      <c r="A30" s="169" t="s">
        <v>359</v>
      </c>
      <c r="B30" s="185" t="s">
        <v>354</v>
      </c>
      <c r="C30" s="244">
        <v>20</v>
      </c>
      <c r="D30" s="245"/>
      <c r="E30" s="248">
        <f t="shared" si="1"/>
        <v>0</v>
      </c>
    </row>
    <row r="31" spans="1:5" ht="102" x14ac:dyDescent="0.2">
      <c r="A31" s="183" t="s">
        <v>1313</v>
      </c>
      <c r="B31" s="178"/>
      <c r="C31" s="177"/>
      <c r="D31" s="245"/>
      <c r="E31" s="248"/>
    </row>
    <row r="32" spans="1:5" x14ac:dyDescent="0.2">
      <c r="A32" s="183" t="s">
        <v>360</v>
      </c>
      <c r="B32" s="178" t="s">
        <v>354</v>
      </c>
      <c r="C32" s="177">
        <v>20</v>
      </c>
      <c r="D32" s="245"/>
      <c r="E32" s="248">
        <f t="shared" ref="E32" si="3">C32*D32</f>
        <v>0</v>
      </c>
    </row>
    <row r="33" spans="1:5" ht="51" x14ac:dyDescent="0.2">
      <c r="A33" s="169" t="s">
        <v>421</v>
      </c>
      <c r="B33" s="185" t="s">
        <v>252</v>
      </c>
      <c r="C33" s="244">
        <v>14</v>
      </c>
      <c r="D33" s="245"/>
      <c r="E33" s="248">
        <f t="shared" si="1"/>
        <v>0</v>
      </c>
    </row>
    <row r="34" spans="1:5" ht="63.75" x14ac:dyDescent="0.2">
      <c r="A34" s="183" t="s">
        <v>1314</v>
      </c>
      <c r="B34" s="185" t="s">
        <v>363</v>
      </c>
      <c r="C34" s="177">
        <v>85</v>
      </c>
      <c r="D34" s="245"/>
      <c r="E34" s="248">
        <f t="shared" si="0"/>
        <v>0</v>
      </c>
    </row>
    <row r="35" spans="1:5" ht="178.5" x14ac:dyDescent="0.2">
      <c r="A35" s="183" t="s">
        <v>423</v>
      </c>
      <c r="B35" s="185" t="s">
        <v>78</v>
      </c>
      <c r="C35" s="244">
        <v>2</v>
      </c>
      <c r="D35" s="245"/>
      <c r="E35" s="248">
        <f t="shared" si="0"/>
        <v>0</v>
      </c>
    </row>
    <row r="36" spans="1:5" ht="38.25" x14ac:dyDescent="0.2">
      <c r="A36" s="183" t="s">
        <v>424</v>
      </c>
      <c r="B36" s="185" t="s">
        <v>288</v>
      </c>
      <c r="C36" s="244">
        <v>3</v>
      </c>
      <c r="D36" s="245"/>
      <c r="E36" s="248">
        <f t="shared" si="0"/>
        <v>0</v>
      </c>
    </row>
    <row r="37" spans="1:5" ht="51" x14ac:dyDescent="0.2">
      <c r="A37" s="183" t="s">
        <v>425</v>
      </c>
      <c r="B37" s="185" t="s">
        <v>366</v>
      </c>
      <c r="C37" s="244">
        <v>160</v>
      </c>
      <c r="D37" s="245"/>
      <c r="E37" s="248">
        <f t="shared" si="0"/>
        <v>0</v>
      </c>
    </row>
    <row r="38" spans="1:5" ht="76.5" x14ac:dyDescent="0.2">
      <c r="A38" s="183" t="s">
        <v>1315</v>
      </c>
      <c r="B38" s="185" t="s">
        <v>78</v>
      </c>
      <c r="C38" s="244">
        <v>1</v>
      </c>
      <c r="D38" s="245"/>
      <c r="E38" s="248">
        <f t="shared" si="0"/>
        <v>0</v>
      </c>
    </row>
    <row r="39" spans="1:5" ht="25.5" x14ac:dyDescent="0.2">
      <c r="A39" s="171" t="s">
        <v>1316</v>
      </c>
      <c r="B39" s="185" t="s">
        <v>366</v>
      </c>
      <c r="C39" s="244">
        <v>5</v>
      </c>
      <c r="D39" s="245"/>
      <c r="E39" s="248">
        <f t="shared" si="0"/>
        <v>0</v>
      </c>
    </row>
    <row r="40" spans="1:5" ht="63.75" x14ac:dyDescent="0.2">
      <c r="A40" s="183" t="s">
        <v>1317</v>
      </c>
      <c r="B40" s="185" t="s">
        <v>78</v>
      </c>
      <c r="C40" s="185">
        <v>1</v>
      </c>
      <c r="D40" s="242"/>
      <c r="E40" s="248">
        <f t="shared" si="0"/>
        <v>0</v>
      </c>
    </row>
    <row r="41" spans="1:5" ht="38.25" x14ac:dyDescent="0.2">
      <c r="A41" s="171" t="s">
        <v>1318</v>
      </c>
      <c r="B41" s="185" t="s">
        <v>78</v>
      </c>
      <c r="C41" s="185">
        <v>1</v>
      </c>
      <c r="D41" s="242"/>
      <c r="E41" s="248">
        <f t="shared" si="0"/>
        <v>0</v>
      </c>
    </row>
    <row r="42" spans="1:5" ht="63.75" x14ac:dyDescent="0.2">
      <c r="A42" s="171" t="s">
        <v>1319</v>
      </c>
      <c r="B42" s="185" t="s">
        <v>78</v>
      </c>
      <c r="C42" s="185">
        <v>2</v>
      </c>
      <c r="D42" s="242"/>
      <c r="E42" s="248">
        <f t="shared" si="0"/>
        <v>0</v>
      </c>
    </row>
    <row r="43" spans="1:5" ht="38.25" x14ac:dyDescent="0.2">
      <c r="A43" s="171" t="s">
        <v>1320</v>
      </c>
      <c r="B43" s="185" t="s">
        <v>78</v>
      </c>
      <c r="C43" s="185">
        <v>2</v>
      </c>
      <c r="D43" s="242"/>
      <c r="E43" s="248">
        <f t="shared" si="0"/>
        <v>0</v>
      </c>
    </row>
    <row r="44" spans="1:5" ht="63.75" x14ac:dyDescent="0.2">
      <c r="A44" s="171" t="s">
        <v>1321</v>
      </c>
      <c r="B44" s="185" t="s">
        <v>78</v>
      </c>
      <c r="C44" s="185">
        <v>1</v>
      </c>
      <c r="D44" s="242"/>
      <c r="E44" s="248">
        <f t="shared" si="0"/>
        <v>0</v>
      </c>
    </row>
    <row r="45" spans="1:5" ht="63.75" x14ac:dyDescent="0.2">
      <c r="A45" s="171" t="s">
        <v>1322</v>
      </c>
      <c r="B45" s="185" t="s">
        <v>78</v>
      </c>
      <c r="C45" s="185">
        <v>1</v>
      </c>
      <c r="D45" s="242"/>
      <c r="E45" s="248">
        <f t="shared" si="0"/>
        <v>0</v>
      </c>
    </row>
    <row r="46" spans="1:5" ht="51" x14ac:dyDescent="0.2">
      <c r="A46" s="171" t="s">
        <v>1323</v>
      </c>
      <c r="B46" s="185" t="s">
        <v>78</v>
      </c>
      <c r="C46" s="185">
        <v>1</v>
      </c>
      <c r="D46" s="242"/>
      <c r="E46" s="248">
        <f t="shared" si="0"/>
        <v>0</v>
      </c>
    </row>
    <row r="47" spans="1:5" ht="25.5" x14ac:dyDescent="0.2">
      <c r="A47" s="171" t="s">
        <v>1324</v>
      </c>
      <c r="B47" s="185" t="s">
        <v>78</v>
      </c>
      <c r="C47" s="185">
        <v>1</v>
      </c>
      <c r="D47" s="242"/>
      <c r="E47" s="248">
        <f t="shared" si="0"/>
        <v>0</v>
      </c>
    </row>
    <row r="48" spans="1:5" ht="102" x14ac:dyDescent="0.2">
      <c r="A48" s="171" t="s">
        <v>1325</v>
      </c>
      <c r="B48" s="185" t="s">
        <v>350</v>
      </c>
      <c r="C48" s="185">
        <v>1</v>
      </c>
      <c r="D48" s="242"/>
      <c r="E48" s="248">
        <f t="shared" si="0"/>
        <v>0</v>
      </c>
    </row>
    <row r="49" spans="1:5" x14ac:dyDescent="0.2">
      <c r="A49" s="171" t="s">
        <v>373</v>
      </c>
      <c r="B49" s="244"/>
      <c r="C49" s="244"/>
      <c r="D49" s="245"/>
      <c r="E49" s="241">
        <f>SUM(E10:E48)</f>
        <v>0</v>
      </c>
    </row>
    <row r="50" spans="1:5" x14ac:dyDescent="0.2">
      <c r="A50" s="171"/>
      <c r="B50" s="185"/>
      <c r="C50" s="185"/>
      <c r="D50" s="242"/>
      <c r="E50" s="248">
        <f t="shared" si="0"/>
        <v>0</v>
      </c>
    </row>
    <row r="51" spans="1:5" x14ac:dyDescent="0.2">
      <c r="A51" s="204" t="s">
        <v>374</v>
      </c>
      <c r="B51" s="183"/>
      <c r="C51" s="183"/>
      <c r="D51" s="247"/>
      <c r="E51" s="248"/>
    </row>
    <row r="52" spans="1:5" ht="357" x14ac:dyDescent="0.2">
      <c r="A52" s="171" t="s">
        <v>1326</v>
      </c>
      <c r="B52" s="185"/>
      <c r="C52" s="185"/>
      <c r="D52" s="242"/>
      <c r="E52" s="248"/>
    </row>
    <row r="53" spans="1:5" ht="408" x14ac:dyDescent="0.2">
      <c r="A53" s="171" t="s">
        <v>1327</v>
      </c>
      <c r="B53" s="185"/>
      <c r="C53" s="185"/>
      <c r="D53" s="242"/>
      <c r="E53" s="248"/>
    </row>
    <row r="54" spans="1:5" ht="331.5" x14ac:dyDescent="0.2">
      <c r="A54" s="171" t="s">
        <v>1328</v>
      </c>
      <c r="B54" s="185" t="s">
        <v>78</v>
      </c>
      <c r="C54" s="185">
        <v>1</v>
      </c>
      <c r="D54" s="242"/>
      <c r="E54" s="248">
        <f t="shared" ref="E54" si="4">C54*D54</f>
        <v>0</v>
      </c>
    </row>
    <row r="55" spans="1:5" ht="395.25" x14ac:dyDescent="0.2">
      <c r="A55" s="171" t="s">
        <v>1329</v>
      </c>
      <c r="B55" s="185" t="s">
        <v>78</v>
      </c>
      <c r="C55" s="185">
        <v>1</v>
      </c>
      <c r="D55" s="242"/>
      <c r="E55" s="248">
        <f t="shared" si="0"/>
        <v>0</v>
      </c>
    </row>
    <row r="56" spans="1:5" ht="89.25" x14ac:dyDescent="0.2">
      <c r="A56" s="171" t="s">
        <v>380</v>
      </c>
      <c r="B56" s="185"/>
      <c r="C56" s="185"/>
      <c r="D56" s="242"/>
      <c r="E56" s="248"/>
    </row>
    <row r="57" spans="1:5" x14ac:dyDescent="0.2">
      <c r="A57" s="171" t="s">
        <v>353</v>
      </c>
      <c r="B57" s="185" t="s">
        <v>354</v>
      </c>
      <c r="C57" s="185">
        <v>12</v>
      </c>
      <c r="D57" s="242"/>
      <c r="E57" s="248">
        <f t="shared" si="0"/>
        <v>0</v>
      </c>
    </row>
    <row r="58" spans="1:5" x14ac:dyDescent="0.2">
      <c r="A58" s="171" t="s">
        <v>357</v>
      </c>
      <c r="B58" s="185" t="s">
        <v>354</v>
      </c>
      <c r="C58" s="185">
        <v>12</v>
      </c>
      <c r="D58" s="242"/>
      <c r="E58" s="248">
        <f t="shared" si="0"/>
        <v>0</v>
      </c>
    </row>
    <row r="59" spans="1:5" ht="51" x14ac:dyDescent="0.2">
      <c r="A59" s="171" t="s">
        <v>383</v>
      </c>
      <c r="B59" s="185" t="s">
        <v>364</v>
      </c>
      <c r="C59" s="185">
        <v>4</v>
      </c>
      <c r="D59" s="242"/>
      <c r="E59" s="248">
        <f t="shared" si="0"/>
        <v>0</v>
      </c>
    </row>
    <row r="60" spans="1:5" ht="38.25" x14ac:dyDescent="0.2">
      <c r="A60" s="171" t="s">
        <v>384</v>
      </c>
      <c r="B60" s="185" t="s">
        <v>350</v>
      </c>
      <c r="C60" s="185">
        <v>1</v>
      </c>
      <c r="D60" s="242"/>
      <c r="E60" s="248">
        <f t="shared" si="0"/>
        <v>0</v>
      </c>
    </row>
    <row r="61" spans="1:5" x14ac:dyDescent="0.2">
      <c r="A61" s="171" t="s">
        <v>385</v>
      </c>
      <c r="B61" s="185"/>
      <c r="C61" s="185"/>
      <c r="D61" s="242"/>
      <c r="E61" s="248">
        <f t="shared" si="0"/>
        <v>0</v>
      </c>
    </row>
    <row r="62" spans="1:5" x14ac:dyDescent="0.2">
      <c r="A62" s="171" t="s">
        <v>381</v>
      </c>
      <c r="B62" s="185" t="s">
        <v>382</v>
      </c>
      <c r="C62" s="185">
        <v>9</v>
      </c>
      <c r="D62" s="242"/>
      <c r="E62" s="248">
        <f t="shared" si="0"/>
        <v>0</v>
      </c>
    </row>
    <row r="63" spans="1:5" ht="38.25" x14ac:dyDescent="0.2">
      <c r="A63" s="171" t="s">
        <v>386</v>
      </c>
      <c r="B63" s="185" t="s">
        <v>361</v>
      </c>
      <c r="C63" s="185">
        <v>2</v>
      </c>
      <c r="D63" s="242"/>
      <c r="E63" s="248">
        <f t="shared" si="0"/>
        <v>0</v>
      </c>
    </row>
    <row r="64" spans="1:5" ht="51" x14ac:dyDescent="0.2">
      <c r="A64" s="171" t="s">
        <v>387</v>
      </c>
      <c r="B64" s="185" t="s">
        <v>361</v>
      </c>
      <c r="C64" s="185">
        <v>1</v>
      </c>
      <c r="D64" s="242"/>
      <c r="E64" s="248">
        <f t="shared" si="0"/>
        <v>0</v>
      </c>
    </row>
    <row r="65" spans="1:5" ht="89.25" x14ac:dyDescent="0.2">
      <c r="A65" s="171" t="s">
        <v>388</v>
      </c>
      <c r="B65" s="185" t="s">
        <v>361</v>
      </c>
      <c r="C65" s="185">
        <v>2</v>
      </c>
      <c r="D65" s="242"/>
      <c r="E65" s="248">
        <f t="shared" si="0"/>
        <v>0</v>
      </c>
    </row>
    <row r="66" spans="1:5" ht="51" x14ac:dyDescent="0.2">
      <c r="A66" s="171" t="s">
        <v>911</v>
      </c>
      <c r="B66" s="185" t="s">
        <v>363</v>
      </c>
      <c r="C66" s="185">
        <v>30</v>
      </c>
      <c r="D66" s="242"/>
      <c r="E66" s="248">
        <f t="shared" si="0"/>
        <v>0</v>
      </c>
    </row>
    <row r="67" spans="1:5" ht="89.25" x14ac:dyDescent="0.2">
      <c r="A67" s="171" t="s">
        <v>389</v>
      </c>
      <c r="B67" s="185" t="s">
        <v>363</v>
      </c>
      <c r="C67" s="185">
        <v>32</v>
      </c>
      <c r="D67" s="242"/>
      <c r="E67" s="248">
        <f t="shared" si="0"/>
        <v>0</v>
      </c>
    </row>
    <row r="68" spans="1:5" ht="38.25" x14ac:dyDescent="0.2">
      <c r="A68" s="171" t="s">
        <v>390</v>
      </c>
      <c r="B68" s="185" t="s">
        <v>252</v>
      </c>
      <c r="C68" s="185">
        <v>1</v>
      </c>
      <c r="D68" s="242"/>
      <c r="E68" s="248">
        <f t="shared" si="0"/>
        <v>0</v>
      </c>
    </row>
    <row r="69" spans="1:5" ht="51" x14ac:dyDescent="0.2">
      <c r="A69" s="171" t="s">
        <v>391</v>
      </c>
      <c r="B69" s="185" t="s">
        <v>361</v>
      </c>
      <c r="C69" s="185">
        <v>1</v>
      </c>
      <c r="D69" s="242"/>
      <c r="E69" s="248">
        <f t="shared" si="0"/>
        <v>0</v>
      </c>
    </row>
    <row r="70" spans="1:5" ht="63.75" x14ac:dyDescent="0.2">
      <c r="A70" s="171" t="s">
        <v>369</v>
      </c>
      <c r="B70" s="185" t="s">
        <v>78</v>
      </c>
      <c r="C70" s="185">
        <v>1</v>
      </c>
      <c r="D70" s="242"/>
      <c r="E70" s="248">
        <f t="shared" si="0"/>
        <v>0</v>
      </c>
    </row>
    <row r="71" spans="1:5" ht="38.25" x14ac:dyDescent="0.2">
      <c r="A71" s="171" t="s">
        <v>392</v>
      </c>
      <c r="B71" s="185" t="s">
        <v>78</v>
      </c>
      <c r="C71" s="185">
        <v>1</v>
      </c>
      <c r="D71" s="242"/>
      <c r="E71" s="248">
        <f t="shared" si="0"/>
        <v>0</v>
      </c>
    </row>
    <row r="72" spans="1:5" ht="63.75" x14ac:dyDescent="0.2">
      <c r="A72" s="171" t="s">
        <v>370</v>
      </c>
      <c r="B72" s="185" t="s">
        <v>78</v>
      </c>
      <c r="C72" s="185">
        <v>1</v>
      </c>
      <c r="D72" s="242"/>
      <c r="E72" s="248">
        <f t="shared" si="0"/>
        <v>0</v>
      </c>
    </row>
    <row r="73" spans="1:5" ht="51" x14ac:dyDescent="0.2">
      <c r="A73" s="171" t="s">
        <v>393</v>
      </c>
      <c r="B73" s="185" t="s">
        <v>78</v>
      </c>
      <c r="C73" s="185">
        <v>1</v>
      </c>
      <c r="D73" s="242"/>
      <c r="E73" s="248">
        <f t="shared" si="0"/>
        <v>0</v>
      </c>
    </row>
    <row r="74" spans="1:5" ht="63.75" x14ac:dyDescent="0.2">
      <c r="A74" s="171" t="s">
        <v>371</v>
      </c>
      <c r="B74" s="185" t="s">
        <v>78</v>
      </c>
      <c r="C74" s="185">
        <v>1</v>
      </c>
      <c r="D74" s="242"/>
      <c r="E74" s="248">
        <f t="shared" si="0"/>
        <v>0</v>
      </c>
    </row>
    <row r="75" spans="1:5" ht="63.75" x14ac:dyDescent="0.2">
      <c r="A75" s="171" t="s">
        <v>372</v>
      </c>
      <c r="B75" s="185" t="s">
        <v>78</v>
      </c>
      <c r="C75" s="185">
        <v>1</v>
      </c>
      <c r="D75" s="242"/>
      <c r="E75" s="248">
        <f t="shared" ref="E75:E98" si="5">C75*D75</f>
        <v>0</v>
      </c>
    </row>
    <row r="76" spans="1:5" ht="51" x14ac:dyDescent="0.2">
      <c r="A76" s="171" t="s">
        <v>394</v>
      </c>
      <c r="B76" s="185" t="s">
        <v>78</v>
      </c>
      <c r="C76" s="185">
        <v>1</v>
      </c>
      <c r="D76" s="242"/>
      <c r="E76" s="248">
        <f t="shared" si="5"/>
        <v>0</v>
      </c>
    </row>
    <row r="77" spans="1:5" ht="51" x14ac:dyDescent="0.2">
      <c r="A77" s="171" t="s">
        <v>395</v>
      </c>
      <c r="B77" s="185" t="s">
        <v>78</v>
      </c>
      <c r="C77" s="185">
        <v>1</v>
      </c>
      <c r="D77" s="242"/>
      <c r="E77" s="248">
        <f t="shared" si="5"/>
        <v>0</v>
      </c>
    </row>
    <row r="78" spans="1:5" ht="25.5" x14ac:dyDescent="0.2">
      <c r="A78" s="171" t="s">
        <v>396</v>
      </c>
      <c r="B78" s="185" t="s">
        <v>78</v>
      </c>
      <c r="C78" s="185">
        <v>1</v>
      </c>
      <c r="D78" s="242"/>
      <c r="E78" s="248">
        <f t="shared" si="5"/>
        <v>0</v>
      </c>
    </row>
    <row r="79" spans="1:5" ht="102" x14ac:dyDescent="0.2">
      <c r="A79" s="171" t="s">
        <v>433</v>
      </c>
      <c r="B79" s="185" t="s">
        <v>78</v>
      </c>
      <c r="C79" s="185">
        <v>1</v>
      </c>
      <c r="D79" s="242"/>
      <c r="E79" s="248">
        <f t="shared" si="5"/>
        <v>0</v>
      </c>
    </row>
    <row r="80" spans="1:5" x14ac:dyDescent="0.2">
      <c r="A80" s="171" t="s">
        <v>397</v>
      </c>
      <c r="B80" s="244"/>
      <c r="C80" s="244"/>
      <c r="D80" s="245"/>
      <c r="E80" s="241">
        <f>SUM(E52:E79)</f>
        <v>0</v>
      </c>
    </row>
    <row r="81" spans="1:5" x14ac:dyDescent="0.2">
      <c r="A81" s="171"/>
      <c r="B81" s="185"/>
      <c r="C81" s="185"/>
      <c r="D81" s="242"/>
      <c r="E81" s="248"/>
    </row>
    <row r="82" spans="1:5" x14ac:dyDescent="0.2">
      <c r="A82" s="204" t="s">
        <v>398</v>
      </c>
      <c r="B82" s="185"/>
      <c r="C82" s="185"/>
      <c r="D82" s="242"/>
      <c r="E82" s="248"/>
    </row>
    <row r="83" spans="1:5" ht="76.5" x14ac:dyDescent="0.2">
      <c r="A83" s="171" t="s">
        <v>1330</v>
      </c>
      <c r="B83" s="185" t="s">
        <v>350</v>
      </c>
      <c r="C83" s="185">
        <v>1</v>
      </c>
      <c r="D83" s="242"/>
      <c r="E83" s="248">
        <f t="shared" si="5"/>
        <v>0</v>
      </c>
    </row>
    <row r="84" spans="1:5" ht="76.5" x14ac:dyDescent="0.2">
      <c r="A84" s="171" t="s">
        <v>1331</v>
      </c>
      <c r="B84" s="185" t="s">
        <v>361</v>
      </c>
      <c r="C84" s="185">
        <v>6</v>
      </c>
      <c r="D84" s="242"/>
      <c r="E84" s="248">
        <f t="shared" si="5"/>
        <v>0</v>
      </c>
    </row>
    <row r="85" spans="1:5" ht="76.5" x14ac:dyDescent="0.2">
      <c r="A85" s="171" t="s">
        <v>1332</v>
      </c>
      <c r="B85" s="185" t="s">
        <v>252</v>
      </c>
      <c r="C85" s="185">
        <v>8</v>
      </c>
      <c r="D85" s="242"/>
      <c r="E85" s="248">
        <f t="shared" si="5"/>
        <v>0</v>
      </c>
    </row>
    <row r="86" spans="1:5" ht="51" x14ac:dyDescent="0.2">
      <c r="A86" s="332" t="s">
        <v>1333</v>
      </c>
      <c r="B86" s="185" t="s">
        <v>252</v>
      </c>
      <c r="C86" s="185">
        <v>1</v>
      </c>
      <c r="D86" s="242"/>
      <c r="E86" s="248">
        <f t="shared" si="5"/>
        <v>0</v>
      </c>
    </row>
    <row r="87" spans="1:5" ht="63.75" x14ac:dyDescent="0.2">
      <c r="A87" s="171" t="s">
        <v>1334</v>
      </c>
      <c r="B87" s="185"/>
      <c r="C87" s="185"/>
      <c r="D87" s="242"/>
      <c r="E87" s="248"/>
    </row>
    <row r="88" spans="1:5" x14ac:dyDescent="0.2">
      <c r="A88" s="171" t="s">
        <v>1335</v>
      </c>
      <c r="B88" s="185" t="s">
        <v>354</v>
      </c>
      <c r="C88" s="185">
        <v>10</v>
      </c>
      <c r="D88" s="242"/>
      <c r="E88" s="248">
        <f t="shared" si="5"/>
        <v>0</v>
      </c>
    </row>
    <row r="89" spans="1:5" x14ac:dyDescent="0.2">
      <c r="A89" s="171" t="s">
        <v>401</v>
      </c>
      <c r="B89" s="185" t="s">
        <v>354</v>
      </c>
      <c r="C89" s="185">
        <v>20</v>
      </c>
      <c r="D89" s="242"/>
      <c r="E89" s="248">
        <f t="shared" si="5"/>
        <v>0</v>
      </c>
    </row>
    <row r="90" spans="1:5" ht="51" x14ac:dyDescent="0.2">
      <c r="A90" s="171" t="s">
        <v>402</v>
      </c>
      <c r="B90" s="185"/>
      <c r="C90" s="185"/>
      <c r="D90" s="242"/>
      <c r="E90" s="248">
        <f t="shared" si="5"/>
        <v>0</v>
      </c>
    </row>
    <row r="91" spans="1:5" ht="25.5" x14ac:dyDescent="0.2">
      <c r="A91" s="171" t="s">
        <v>1336</v>
      </c>
      <c r="B91" s="185" t="s">
        <v>399</v>
      </c>
      <c r="C91" s="185">
        <v>0.5</v>
      </c>
      <c r="D91" s="242"/>
      <c r="E91" s="248">
        <f t="shared" si="5"/>
        <v>0</v>
      </c>
    </row>
    <row r="92" spans="1:5" ht="89.25" x14ac:dyDescent="0.2">
      <c r="A92" s="171" t="s">
        <v>1337</v>
      </c>
      <c r="B92" s="185" t="s">
        <v>350</v>
      </c>
      <c r="C92" s="185">
        <v>1</v>
      </c>
      <c r="D92" s="242"/>
      <c r="E92" s="248">
        <f t="shared" si="5"/>
        <v>0</v>
      </c>
    </row>
    <row r="93" spans="1:5" ht="51" x14ac:dyDescent="0.2">
      <c r="A93" s="171" t="s">
        <v>1338</v>
      </c>
      <c r="B93" s="185" t="s">
        <v>350</v>
      </c>
      <c r="C93" s="185">
        <v>1</v>
      </c>
      <c r="D93" s="242"/>
      <c r="E93" s="248">
        <f t="shared" si="5"/>
        <v>0</v>
      </c>
    </row>
    <row r="94" spans="1:5" ht="63.75" x14ac:dyDescent="0.2">
      <c r="A94" s="171" t="s">
        <v>1339</v>
      </c>
      <c r="B94" s="185" t="s">
        <v>350</v>
      </c>
      <c r="C94" s="185">
        <v>1</v>
      </c>
      <c r="D94" s="242"/>
      <c r="E94" s="248">
        <f t="shared" si="5"/>
        <v>0</v>
      </c>
    </row>
    <row r="95" spans="1:5" ht="63.75" x14ac:dyDescent="0.2">
      <c r="A95" s="171" t="s">
        <v>1340</v>
      </c>
      <c r="B95" s="185" t="s">
        <v>350</v>
      </c>
      <c r="C95" s="185">
        <v>1</v>
      </c>
      <c r="D95" s="242"/>
      <c r="E95" s="248">
        <f t="shared" si="5"/>
        <v>0</v>
      </c>
    </row>
    <row r="96" spans="1:5" ht="51" x14ac:dyDescent="0.2">
      <c r="A96" s="171" t="s">
        <v>1341</v>
      </c>
      <c r="B96" s="185" t="s">
        <v>350</v>
      </c>
      <c r="C96" s="185">
        <v>1</v>
      </c>
      <c r="D96" s="242"/>
      <c r="E96" s="248">
        <f t="shared" si="5"/>
        <v>0</v>
      </c>
    </row>
    <row r="97" spans="1:5" ht="25.5" x14ac:dyDescent="0.2">
      <c r="A97" s="171" t="s">
        <v>1342</v>
      </c>
      <c r="B97" s="185" t="s">
        <v>350</v>
      </c>
      <c r="C97" s="185">
        <v>1</v>
      </c>
      <c r="D97" s="242"/>
      <c r="E97" s="248">
        <f t="shared" si="5"/>
        <v>0</v>
      </c>
    </row>
    <row r="98" spans="1:5" ht="102" x14ac:dyDescent="0.2">
      <c r="A98" s="171" t="s">
        <v>1343</v>
      </c>
      <c r="B98" s="185" t="s">
        <v>350</v>
      </c>
      <c r="C98" s="185">
        <v>1</v>
      </c>
      <c r="D98" s="242"/>
      <c r="E98" s="248">
        <f t="shared" si="5"/>
        <v>0</v>
      </c>
    </row>
    <row r="99" spans="1:5" x14ac:dyDescent="0.2">
      <c r="A99" s="171" t="s">
        <v>403</v>
      </c>
      <c r="B99" s="244"/>
      <c r="C99" s="244"/>
      <c r="D99" s="245"/>
      <c r="E99" s="241">
        <f>SUM(E83:E98)</f>
        <v>0</v>
      </c>
    </row>
    <row r="103" spans="1:5" s="162" customFormat="1" ht="31.5" customHeight="1" x14ac:dyDescent="0.2">
      <c r="A103" s="211" t="s">
        <v>472</v>
      </c>
      <c r="B103" s="212"/>
      <c r="C103" s="212"/>
      <c r="D103" s="213"/>
      <c r="E103" s="213"/>
    </row>
    <row r="104" spans="1:5" s="162" customFormat="1" ht="15.75" customHeight="1" x14ac:dyDescent="0.2">
      <c r="A104" s="171" t="s">
        <v>473</v>
      </c>
      <c r="B104" s="244"/>
      <c r="C104" s="244"/>
      <c r="D104" s="245"/>
      <c r="E104" s="241">
        <f>E49</f>
        <v>0</v>
      </c>
    </row>
    <row r="105" spans="1:5" s="162" customFormat="1" ht="15" customHeight="1" x14ac:dyDescent="0.2">
      <c r="A105" s="171" t="s">
        <v>474</v>
      </c>
      <c r="B105" s="244"/>
      <c r="C105" s="244"/>
      <c r="D105" s="245"/>
      <c r="E105" s="241">
        <f>E80</f>
        <v>0</v>
      </c>
    </row>
    <row r="106" spans="1:5" s="162" customFormat="1" ht="17.25" customHeight="1" x14ac:dyDescent="0.2">
      <c r="A106" s="171" t="s">
        <v>475</v>
      </c>
      <c r="B106" s="244"/>
      <c r="C106" s="244"/>
      <c r="D106" s="245"/>
      <c r="E106" s="241">
        <f>E99</f>
        <v>0</v>
      </c>
    </row>
    <row r="107" spans="1:5" s="162" customFormat="1" ht="31.5" customHeight="1" x14ac:dyDescent="0.2">
      <c r="A107" s="168" t="s">
        <v>1344</v>
      </c>
      <c r="B107" s="167"/>
      <c r="C107" s="166"/>
      <c r="D107" s="165"/>
      <c r="E107" s="164">
        <f>SUM(E104:E106)</f>
        <v>0</v>
      </c>
    </row>
  </sheetData>
  <sheetProtection algorithmName="SHA-512" hashValue="c3Bpo9cVbIiE26tWq+fEuWLUvb/32ttKXSYlke0Y4BoIPwDESrGWN/oddmJ5wSRYtERhDHQbLznqPj9l0h6DUA==" saltValue="dq67KgmDxdbf8A+voqZ9nA==" spinCount="100000" sheet="1" objects="1" scenarios="1"/>
  <pageMargins left="0.23622047244094491" right="0.23622047244094491" top="0.74803149606299213" bottom="0.74803149606299213" header="0.31496062992125984" footer="0.31496062992125984"/>
  <pageSetup paperSize="9" fitToWidth="0"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F9A89-20AC-405C-AE2F-0B35AF563A1E}">
  <dimension ref="A1:E254"/>
  <sheetViews>
    <sheetView view="pageLayout" topLeftCell="A187" zoomScale="112" zoomScaleNormal="100" zoomScalePageLayoutView="112" workbookViewId="0">
      <selection activeCell="A12" sqref="A12"/>
    </sheetView>
  </sheetViews>
  <sheetFormatPr defaultColWidth="9.33203125" defaultRowHeight="12.75" x14ac:dyDescent="0.2"/>
  <cols>
    <col min="1" max="1" width="40.5" style="163" customWidth="1"/>
    <col min="2" max="2" width="16.1640625" style="163" customWidth="1"/>
    <col min="3" max="3" width="14" style="163" customWidth="1"/>
    <col min="4" max="5" width="14" style="162" customWidth="1"/>
    <col min="6" max="16384" width="9.33203125" style="162"/>
  </cols>
  <sheetData>
    <row r="1" spans="1:5" ht="17.100000000000001" customHeight="1" x14ac:dyDescent="0.2">
      <c r="A1" s="197" t="s">
        <v>1059</v>
      </c>
    </row>
    <row r="2" spans="1:5" ht="17.100000000000001" customHeight="1" x14ac:dyDescent="0.2">
      <c r="A2" s="194" t="s">
        <v>1060</v>
      </c>
    </row>
    <row r="3" spans="1:5" ht="17.100000000000001" customHeight="1" x14ac:dyDescent="0.2">
      <c r="A3" s="194" t="s">
        <v>2</v>
      </c>
    </row>
    <row r="4" spans="1:5" ht="17.100000000000001" customHeight="1" x14ac:dyDescent="0.2">
      <c r="A4" s="196" t="s">
        <v>1345</v>
      </c>
    </row>
    <row r="5" spans="1:5" ht="17.100000000000001" customHeight="1" x14ac:dyDescent="0.2">
      <c r="A5" s="194" t="s">
        <v>1062</v>
      </c>
    </row>
    <row r="6" spans="1:5" ht="17.100000000000001" customHeight="1" x14ac:dyDescent="0.2">
      <c r="A6" s="194" t="s">
        <v>1063</v>
      </c>
    </row>
    <row r="7" spans="1:5" ht="17.100000000000001" customHeight="1" x14ac:dyDescent="0.2">
      <c r="A7" s="194" t="s">
        <v>1064</v>
      </c>
    </row>
    <row r="8" spans="1:5" ht="17.100000000000001" customHeight="1" x14ac:dyDescent="0.2">
      <c r="A8" s="194" t="s">
        <v>1065</v>
      </c>
    </row>
    <row r="9" spans="1:5" ht="17.100000000000001" customHeight="1" x14ac:dyDescent="0.2">
      <c r="A9" s="194" t="s">
        <v>1066</v>
      </c>
    </row>
    <row r="10" spans="1:5" ht="17.100000000000001" customHeight="1" x14ac:dyDescent="0.2">
      <c r="A10" s="194"/>
    </row>
    <row r="11" spans="1:5" ht="17.100000000000001" customHeight="1" x14ac:dyDescent="0.2">
      <c r="A11" s="194"/>
    </row>
    <row r="12" spans="1:5" ht="42.75" customHeight="1" x14ac:dyDescent="0.2">
      <c r="A12" s="254" t="s">
        <v>1346</v>
      </c>
      <c r="B12" s="255" t="s">
        <v>136</v>
      </c>
      <c r="C12" s="190" t="s">
        <v>74</v>
      </c>
      <c r="D12" s="202" t="s">
        <v>75</v>
      </c>
      <c r="E12" s="203" t="s">
        <v>76</v>
      </c>
    </row>
    <row r="13" spans="1:5" ht="26.25" customHeight="1" x14ac:dyDescent="0.2">
      <c r="A13" s="256" t="s">
        <v>1347</v>
      </c>
      <c r="B13" s="257"/>
      <c r="C13" s="166"/>
      <c r="D13" s="258"/>
      <c r="E13" s="259"/>
    </row>
    <row r="14" spans="1:5" ht="18" customHeight="1" x14ac:dyDescent="0.2">
      <c r="A14" s="260" t="s">
        <v>13</v>
      </c>
      <c r="B14" s="261" t="s">
        <v>1348</v>
      </c>
      <c r="C14" s="178">
        <v>1</v>
      </c>
      <c r="D14" s="223"/>
      <c r="E14" s="262">
        <f>C14*D14</f>
        <v>0</v>
      </c>
    </row>
    <row r="15" spans="1:5" x14ac:dyDescent="0.2">
      <c r="A15" s="260" t="s">
        <v>14</v>
      </c>
      <c r="B15" s="261" t="s">
        <v>15</v>
      </c>
      <c r="C15" s="178">
        <v>2</v>
      </c>
      <c r="D15" s="223"/>
      <c r="E15" s="262">
        <f t="shared" ref="E15:E61" si="0">C15*D15</f>
        <v>0</v>
      </c>
    </row>
    <row r="16" spans="1:5" x14ac:dyDescent="0.2">
      <c r="A16" s="260" t="s">
        <v>16</v>
      </c>
      <c r="B16" s="261" t="s">
        <v>17</v>
      </c>
      <c r="C16" s="178">
        <v>1</v>
      </c>
      <c r="D16" s="223"/>
      <c r="E16" s="262">
        <f t="shared" si="0"/>
        <v>0</v>
      </c>
    </row>
    <row r="17" spans="1:5" x14ac:dyDescent="0.2">
      <c r="A17" s="260" t="s">
        <v>18</v>
      </c>
      <c r="B17" s="261" t="s">
        <v>19</v>
      </c>
      <c r="C17" s="178">
        <v>2</v>
      </c>
      <c r="D17" s="223"/>
      <c r="E17" s="262">
        <f t="shared" si="0"/>
        <v>0</v>
      </c>
    </row>
    <row r="18" spans="1:5" x14ac:dyDescent="0.2">
      <c r="A18" s="260" t="s">
        <v>20</v>
      </c>
      <c r="B18" s="261" t="s">
        <v>21</v>
      </c>
      <c r="C18" s="178">
        <v>1</v>
      </c>
      <c r="D18" s="223"/>
      <c r="E18" s="262">
        <f t="shared" si="0"/>
        <v>0</v>
      </c>
    </row>
    <row r="19" spans="1:5" x14ac:dyDescent="0.2">
      <c r="A19" s="260" t="s">
        <v>22</v>
      </c>
      <c r="B19" s="261" t="s">
        <v>23</v>
      </c>
      <c r="C19" s="178">
        <v>1</v>
      </c>
      <c r="D19" s="223"/>
      <c r="E19" s="262">
        <f t="shared" si="0"/>
        <v>0</v>
      </c>
    </row>
    <row r="20" spans="1:5" x14ac:dyDescent="0.2">
      <c r="A20" s="260" t="s">
        <v>24</v>
      </c>
      <c r="B20" s="261" t="s">
        <v>25</v>
      </c>
      <c r="C20" s="178">
        <v>1</v>
      </c>
      <c r="D20" s="223"/>
      <c r="E20" s="262">
        <f t="shared" si="0"/>
        <v>0</v>
      </c>
    </row>
    <row r="21" spans="1:5" x14ac:dyDescent="0.2">
      <c r="A21" s="260" t="s">
        <v>26</v>
      </c>
      <c r="B21" s="261" t="s">
        <v>27</v>
      </c>
      <c r="C21" s="178">
        <v>1</v>
      </c>
      <c r="D21" s="223"/>
      <c r="E21" s="262">
        <f t="shared" si="0"/>
        <v>0</v>
      </c>
    </row>
    <row r="22" spans="1:5" x14ac:dyDescent="0.2">
      <c r="A22" s="260" t="s">
        <v>1349</v>
      </c>
      <c r="B22" s="261" t="s">
        <v>19</v>
      </c>
      <c r="C22" s="178">
        <v>1</v>
      </c>
      <c r="D22" s="223"/>
      <c r="E22" s="262">
        <f t="shared" si="0"/>
        <v>0</v>
      </c>
    </row>
    <row r="23" spans="1:5" x14ac:dyDescent="0.2">
      <c r="A23" s="260" t="s">
        <v>1349</v>
      </c>
      <c r="B23" s="261" t="s">
        <v>1350</v>
      </c>
      <c r="C23" s="178">
        <v>1</v>
      </c>
      <c r="D23" s="223"/>
      <c r="E23" s="262">
        <f t="shared" si="0"/>
        <v>0</v>
      </c>
    </row>
    <row r="24" spans="1:5" x14ac:dyDescent="0.2">
      <c r="A24" s="260" t="s">
        <v>28</v>
      </c>
      <c r="B24" s="261" t="s">
        <v>29</v>
      </c>
      <c r="C24" s="178">
        <v>1</v>
      </c>
      <c r="D24" s="223"/>
      <c r="E24" s="262">
        <f t="shared" si="0"/>
        <v>0</v>
      </c>
    </row>
    <row r="25" spans="1:5" x14ac:dyDescent="0.2">
      <c r="A25" s="260" t="s">
        <v>30</v>
      </c>
      <c r="B25" s="261" t="s">
        <v>31</v>
      </c>
      <c r="C25" s="178">
        <v>1</v>
      </c>
      <c r="D25" s="223"/>
      <c r="E25" s="262">
        <f t="shared" si="0"/>
        <v>0</v>
      </c>
    </row>
    <row r="26" spans="1:5" x14ac:dyDescent="0.2">
      <c r="A26" s="260" t="s">
        <v>30</v>
      </c>
      <c r="B26" s="261" t="s">
        <v>32</v>
      </c>
      <c r="C26" s="178">
        <v>1</v>
      </c>
      <c r="D26" s="223"/>
      <c r="E26" s="262">
        <f t="shared" si="0"/>
        <v>0</v>
      </c>
    </row>
    <row r="27" spans="1:5" x14ac:dyDescent="0.2">
      <c r="A27" s="260" t="s">
        <v>33</v>
      </c>
      <c r="B27" s="261" t="s">
        <v>34</v>
      </c>
      <c r="C27" s="178">
        <v>1</v>
      </c>
      <c r="D27" s="223"/>
      <c r="E27" s="262">
        <f t="shared" si="0"/>
        <v>0</v>
      </c>
    </row>
    <row r="28" spans="1:5" x14ac:dyDescent="0.2">
      <c r="A28" s="260" t="s">
        <v>35</v>
      </c>
      <c r="B28" s="261" t="s">
        <v>36</v>
      </c>
      <c r="C28" s="178">
        <v>2</v>
      </c>
      <c r="D28" s="223"/>
      <c r="E28" s="262">
        <f t="shared" si="0"/>
        <v>0</v>
      </c>
    </row>
    <row r="29" spans="1:5" x14ac:dyDescent="0.2">
      <c r="A29" s="260" t="s">
        <v>37</v>
      </c>
      <c r="B29" s="261" t="s">
        <v>38</v>
      </c>
      <c r="C29" s="178">
        <v>1</v>
      </c>
      <c r="D29" s="223"/>
      <c r="E29" s="262">
        <f t="shared" si="0"/>
        <v>0</v>
      </c>
    </row>
    <row r="30" spans="1:5" x14ac:dyDescent="0.2">
      <c r="A30" s="260" t="s">
        <v>39</v>
      </c>
      <c r="B30" s="261" t="s">
        <v>36</v>
      </c>
      <c r="C30" s="178">
        <v>1</v>
      </c>
      <c r="D30" s="223"/>
      <c r="E30" s="262">
        <f t="shared" si="0"/>
        <v>0</v>
      </c>
    </row>
    <row r="31" spans="1:5" x14ac:dyDescent="0.2">
      <c r="A31" s="260" t="s">
        <v>1012</v>
      </c>
      <c r="B31" s="261" t="s">
        <v>36</v>
      </c>
      <c r="C31" s="178">
        <v>1</v>
      </c>
      <c r="D31" s="223"/>
      <c r="E31" s="262">
        <f t="shared" si="0"/>
        <v>0</v>
      </c>
    </row>
    <row r="32" spans="1:5" x14ac:dyDescent="0.2">
      <c r="A32" s="260" t="s">
        <v>40</v>
      </c>
      <c r="B32" s="261" t="s">
        <v>36</v>
      </c>
      <c r="C32" s="178">
        <v>1</v>
      </c>
      <c r="D32" s="223"/>
      <c r="E32" s="262">
        <f t="shared" si="0"/>
        <v>0</v>
      </c>
    </row>
    <row r="33" spans="1:5" x14ac:dyDescent="0.2">
      <c r="A33" s="260" t="s">
        <v>41</v>
      </c>
      <c r="B33" s="261" t="s">
        <v>36</v>
      </c>
      <c r="C33" s="178">
        <v>1</v>
      </c>
      <c r="D33" s="223"/>
      <c r="E33" s="262">
        <f t="shared" si="0"/>
        <v>0</v>
      </c>
    </row>
    <row r="34" spans="1:5" x14ac:dyDescent="0.2">
      <c r="A34" s="260" t="s">
        <v>42</v>
      </c>
      <c r="B34" s="261" t="s">
        <v>36</v>
      </c>
      <c r="C34" s="178">
        <v>2</v>
      </c>
      <c r="D34" s="223"/>
      <c r="E34" s="262">
        <f t="shared" si="0"/>
        <v>0</v>
      </c>
    </row>
    <row r="35" spans="1:5" x14ac:dyDescent="0.2">
      <c r="A35" s="260" t="s">
        <v>43</v>
      </c>
      <c r="B35" s="261" t="s">
        <v>36</v>
      </c>
      <c r="C35" s="178">
        <v>1</v>
      </c>
      <c r="D35" s="223"/>
      <c r="E35" s="262">
        <f t="shared" si="0"/>
        <v>0</v>
      </c>
    </row>
    <row r="36" spans="1:5" x14ac:dyDescent="0.2">
      <c r="A36" s="260" t="s">
        <v>44</v>
      </c>
      <c r="B36" s="263"/>
      <c r="C36" s="178">
        <v>2</v>
      </c>
      <c r="D36" s="223"/>
      <c r="E36" s="262">
        <f t="shared" si="0"/>
        <v>0</v>
      </c>
    </row>
    <row r="37" spans="1:5" ht="12.75" customHeight="1" x14ac:dyDescent="0.2">
      <c r="A37" s="260" t="s">
        <v>1014</v>
      </c>
      <c r="B37" s="261" t="s">
        <v>36</v>
      </c>
      <c r="C37" s="178">
        <v>1</v>
      </c>
      <c r="D37" s="223"/>
      <c r="E37" s="262">
        <f t="shared" si="0"/>
        <v>0</v>
      </c>
    </row>
    <row r="38" spans="1:5" x14ac:dyDescent="0.2">
      <c r="A38" s="260" t="s">
        <v>45</v>
      </c>
      <c r="B38" s="261" t="s">
        <v>1351</v>
      </c>
      <c r="C38" s="178">
        <v>2</v>
      </c>
      <c r="D38" s="223"/>
      <c r="E38" s="262">
        <f t="shared" si="0"/>
        <v>0</v>
      </c>
    </row>
    <row r="39" spans="1:5" x14ac:dyDescent="0.2">
      <c r="A39" s="260" t="s">
        <v>1015</v>
      </c>
      <c r="B39" s="261" t="s">
        <v>1351</v>
      </c>
      <c r="C39" s="178">
        <v>2</v>
      </c>
      <c r="D39" s="223"/>
      <c r="E39" s="262">
        <f t="shared" si="0"/>
        <v>0</v>
      </c>
    </row>
    <row r="40" spans="1:5" x14ac:dyDescent="0.2">
      <c r="A40" s="260" t="s">
        <v>46</v>
      </c>
      <c r="B40" s="261" t="s">
        <v>36</v>
      </c>
      <c r="C40" s="178">
        <v>10</v>
      </c>
      <c r="D40" s="223"/>
      <c r="E40" s="262">
        <f t="shared" si="0"/>
        <v>0</v>
      </c>
    </row>
    <row r="41" spans="1:5" x14ac:dyDescent="0.2">
      <c r="A41" s="260" t="s">
        <v>47</v>
      </c>
      <c r="B41" s="261" t="s">
        <v>36</v>
      </c>
      <c r="C41" s="178">
        <v>2</v>
      </c>
      <c r="D41" s="223"/>
      <c r="E41" s="262">
        <f t="shared" si="0"/>
        <v>0</v>
      </c>
    </row>
    <row r="42" spans="1:5" x14ac:dyDescent="0.2">
      <c r="A42" s="260" t="s">
        <v>48</v>
      </c>
      <c r="B42" s="261" t="s">
        <v>36</v>
      </c>
      <c r="C42" s="178">
        <v>1</v>
      </c>
      <c r="D42" s="223"/>
      <c r="E42" s="262">
        <f t="shared" si="0"/>
        <v>0</v>
      </c>
    </row>
    <row r="43" spans="1:5" x14ac:dyDescent="0.2">
      <c r="A43" s="260" t="s">
        <v>49</v>
      </c>
      <c r="B43" s="261" t="s">
        <v>50</v>
      </c>
      <c r="C43" s="178">
        <v>6</v>
      </c>
      <c r="D43" s="223"/>
      <c r="E43" s="262">
        <f t="shared" si="0"/>
        <v>0</v>
      </c>
    </row>
    <row r="44" spans="1:5" x14ac:dyDescent="0.2">
      <c r="A44" s="260" t="s">
        <v>51</v>
      </c>
      <c r="B44" s="261" t="s">
        <v>52</v>
      </c>
      <c r="C44" s="178">
        <v>6</v>
      </c>
      <c r="D44" s="223"/>
      <c r="E44" s="262">
        <f t="shared" si="0"/>
        <v>0</v>
      </c>
    </row>
    <row r="45" spans="1:5" x14ac:dyDescent="0.2">
      <c r="A45" s="260" t="s">
        <v>51</v>
      </c>
      <c r="B45" s="261" t="s">
        <v>53</v>
      </c>
      <c r="C45" s="178">
        <v>3</v>
      </c>
      <c r="D45" s="223"/>
      <c r="E45" s="262">
        <f t="shared" si="0"/>
        <v>0</v>
      </c>
    </row>
    <row r="46" spans="1:5" x14ac:dyDescent="0.2">
      <c r="A46" s="260" t="s">
        <v>54</v>
      </c>
      <c r="B46" s="261" t="s">
        <v>55</v>
      </c>
      <c r="C46" s="178">
        <v>4</v>
      </c>
      <c r="D46" s="223"/>
      <c r="E46" s="262">
        <f t="shared" si="0"/>
        <v>0</v>
      </c>
    </row>
    <row r="47" spans="1:5" x14ac:dyDescent="0.2">
      <c r="A47" s="260" t="s">
        <v>54</v>
      </c>
      <c r="B47" s="261" t="s">
        <v>53</v>
      </c>
      <c r="C47" s="178">
        <v>2</v>
      </c>
      <c r="D47" s="223"/>
      <c r="E47" s="262">
        <f t="shared" si="0"/>
        <v>0</v>
      </c>
    </row>
    <row r="48" spans="1:5" x14ac:dyDescent="0.2">
      <c r="A48" s="260" t="s">
        <v>56</v>
      </c>
      <c r="B48" s="261" t="s">
        <v>55</v>
      </c>
      <c r="C48" s="178">
        <v>2</v>
      </c>
      <c r="D48" s="223"/>
      <c r="E48" s="262">
        <f t="shared" si="0"/>
        <v>0</v>
      </c>
    </row>
    <row r="49" spans="1:5" x14ac:dyDescent="0.2">
      <c r="A49" s="260" t="s">
        <v>56</v>
      </c>
      <c r="B49" s="261" t="s">
        <v>53</v>
      </c>
      <c r="C49" s="178">
        <v>1</v>
      </c>
      <c r="D49" s="223"/>
      <c r="E49" s="262">
        <f t="shared" si="0"/>
        <v>0</v>
      </c>
    </row>
    <row r="50" spans="1:5" x14ac:dyDescent="0.2">
      <c r="A50" s="260" t="s">
        <v>57</v>
      </c>
      <c r="B50" s="261" t="s">
        <v>55</v>
      </c>
      <c r="C50" s="178">
        <v>1</v>
      </c>
      <c r="D50" s="223"/>
      <c r="E50" s="262">
        <f t="shared" si="0"/>
        <v>0</v>
      </c>
    </row>
    <row r="51" spans="1:5" x14ac:dyDescent="0.2">
      <c r="A51" s="260" t="s">
        <v>57</v>
      </c>
      <c r="B51" s="261" t="s">
        <v>53</v>
      </c>
      <c r="C51" s="178">
        <v>1</v>
      </c>
      <c r="D51" s="223"/>
      <c r="E51" s="262">
        <f t="shared" si="0"/>
        <v>0</v>
      </c>
    </row>
    <row r="52" spans="1:5" x14ac:dyDescent="0.2">
      <c r="A52" s="260" t="s">
        <v>58</v>
      </c>
      <c r="B52" s="261" t="s">
        <v>59</v>
      </c>
      <c r="C52" s="178">
        <v>1</v>
      </c>
      <c r="D52" s="223"/>
      <c r="E52" s="262">
        <f t="shared" si="0"/>
        <v>0</v>
      </c>
    </row>
    <row r="53" spans="1:5" x14ac:dyDescent="0.2">
      <c r="A53" s="260" t="s">
        <v>60</v>
      </c>
      <c r="B53" s="261" t="s">
        <v>59</v>
      </c>
      <c r="C53" s="178">
        <v>3</v>
      </c>
      <c r="D53" s="223"/>
      <c r="E53" s="262">
        <f t="shared" si="0"/>
        <v>0</v>
      </c>
    </row>
    <row r="54" spans="1:5" x14ac:dyDescent="0.2">
      <c r="A54" s="260" t="s">
        <v>61</v>
      </c>
      <c r="B54" s="261" t="s">
        <v>62</v>
      </c>
      <c r="C54" s="178">
        <v>3</v>
      </c>
      <c r="D54" s="223"/>
      <c r="E54" s="262">
        <f t="shared" si="0"/>
        <v>0</v>
      </c>
    </row>
    <row r="55" spans="1:5" x14ac:dyDescent="0.2">
      <c r="A55" s="260" t="s">
        <v>63</v>
      </c>
      <c r="B55" s="261" t="s">
        <v>59</v>
      </c>
      <c r="C55" s="178">
        <v>14</v>
      </c>
      <c r="D55" s="223"/>
      <c r="E55" s="262">
        <f t="shared" si="0"/>
        <v>0</v>
      </c>
    </row>
    <row r="56" spans="1:5" x14ac:dyDescent="0.2">
      <c r="A56" s="260" t="s">
        <v>61</v>
      </c>
      <c r="B56" s="261" t="s">
        <v>64</v>
      </c>
      <c r="C56" s="178">
        <v>2</v>
      </c>
      <c r="D56" s="223"/>
      <c r="E56" s="262">
        <f t="shared" si="0"/>
        <v>0</v>
      </c>
    </row>
    <row r="57" spans="1:5" x14ac:dyDescent="0.2">
      <c r="A57" s="260" t="s">
        <v>65</v>
      </c>
      <c r="B57" s="261" t="s">
        <v>62</v>
      </c>
      <c r="C57" s="178">
        <v>4</v>
      </c>
      <c r="D57" s="223"/>
      <c r="E57" s="262">
        <f t="shared" si="0"/>
        <v>0</v>
      </c>
    </row>
    <row r="58" spans="1:5" x14ac:dyDescent="0.2">
      <c r="A58" s="260" t="s">
        <v>66</v>
      </c>
      <c r="B58" s="261" t="s">
        <v>67</v>
      </c>
      <c r="C58" s="178">
        <v>14</v>
      </c>
      <c r="D58" s="223"/>
      <c r="E58" s="262">
        <f t="shared" si="0"/>
        <v>0</v>
      </c>
    </row>
    <row r="59" spans="1:5" x14ac:dyDescent="0.2">
      <c r="A59" s="260" t="s">
        <v>66</v>
      </c>
      <c r="B59" s="261" t="s">
        <v>68</v>
      </c>
      <c r="C59" s="178">
        <v>14</v>
      </c>
      <c r="D59" s="223"/>
      <c r="E59" s="262">
        <f t="shared" si="0"/>
        <v>0</v>
      </c>
    </row>
    <row r="60" spans="1:5" x14ac:dyDescent="0.2">
      <c r="A60" s="260" t="s">
        <v>66</v>
      </c>
      <c r="B60" s="261" t="s">
        <v>69</v>
      </c>
      <c r="C60" s="178">
        <v>14</v>
      </c>
      <c r="D60" s="223"/>
      <c r="E60" s="262">
        <f t="shared" si="0"/>
        <v>0</v>
      </c>
    </row>
    <row r="61" spans="1:5" x14ac:dyDescent="0.2">
      <c r="A61" s="260" t="s">
        <v>70</v>
      </c>
      <c r="B61" s="261" t="s">
        <v>71</v>
      </c>
      <c r="C61" s="178">
        <v>14</v>
      </c>
      <c r="D61" s="223"/>
      <c r="E61" s="262">
        <f t="shared" si="0"/>
        <v>0</v>
      </c>
    </row>
    <row r="62" spans="1:5" ht="57.75" customHeight="1" x14ac:dyDescent="0.2">
      <c r="A62" s="260" t="s">
        <v>1016</v>
      </c>
      <c r="B62" s="264" t="s">
        <v>1075</v>
      </c>
      <c r="C62" s="178">
        <v>1</v>
      </c>
      <c r="D62" s="223"/>
      <c r="E62" s="262">
        <f>C62*D62</f>
        <v>0</v>
      </c>
    </row>
    <row r="63" spans="1:5" x14ac:dyDescent="0.2">
      <c r="A63" s="333" t="s">
        <v>222</v>
      </c>
      <c r="B63" s="269"/>
      <c r="C63" s="267"/>
      <c r="D63" s="165"/>
      <c r="E63" s="165">
        <f>SUM(E22:E62)</f>
        <v>0</v>
      </c>
    </row>
    <row r="67" spans="1:5" ht="42.75" customHeight="1" x14ac:dyDescent="0.2">
      <c r="A67" s="254" t="s">
        <v>1346</v>
      </c>
      <c r="B67" s="255" t="s">
        <v>136</v>
      </c>
      <c r="C67" s="190" t="s">
        <v>74</v>
      </c>
      <c r="D67" s="202" t="s">
        <v>75</v>
      </c>
      <c r="E67" s="203" t="s">
        <v>76</v>
      </c>
    </row>
    <row r="68" spans="1:5" ht="26.25" customHeight="1" x14ac:dyDescent="0.2">
      <c r="A68" s="256" t="s">
        <v>1352</v>
      </c>
      <c r="B68" s="257"/>
      <c r="C68" s="166"/>
      <c r="D68" s="258"/>
      <c r="E68" s="259"/>
    </row>
    <row r="69" spans="1:5" ht="18" customHeight="1" x14ac:dyDescent="0.2">
      <c r="A69" s="260" t="s">
        <v>13</v>
      </c>
      <c r="B69" s="261" t="s">
        <v>1348</v>
      </c>
      <c r="C69" s="178">
        <v>1</v>
      </c>
      <c r="D69" s="223"/>
      <c r="E69" s="262">
        <f>C69*D69</f>
        <v>0</v>
      </c>
    </row>
    <row r="70" spans="1:5" x14ac:dyDescent="0.2">
      <c r="A70" s="260" t="s">
        <v>14</v>
      </c>
      <c r="B70" s="261" t="s">
        <v>15</v>
      </c>
      <c r="C70" s="178">
        <v>2</v>
      </c>
      <c r="D70" s="223"/>
      <c r="E70" s="262">
        <f t="shared" ref="E70:E118" si="1">C70*D70</f>
        <v>0</v>
      </c>
    </row>
    <row r="71" spans="1:5" x14ac:dyDescent="0.2">
      <c r="A71" s="260" t="s">
        <v>1020</v>
      </c>
      <c r="B71" s="261" t="s">
        <v>1353</v>
      </c>
      <c r="C71" s="178">
        <v>1</v>
      </c>
      <c r="D71" s="223"/>
      <c r="E71" s="262">
        <f t="shared" si="1"/>
        <v>0</v>
      </c>
    </row>
    <row r="72" spans="1:5" x14ac:dyDescent="0.2">
      <c r="A72" s="260" t="s">
        <v>1020</v>
      </c>
      <c r="B72" s="261" t="s">
        <v>1354</v>
      </c>
      <c r="C72" s="178">
        <v>2</v>
      </c>
      <c r="D72" s="223"/>
      <c r="E72" s="262">
        <f t="shared" si="1"/>
        <v>0</v>
      </c>
    </row>
    <row r="73" spans="1:5" x14ac:dyDescent="0.2">
      <c r="A73" s="260" t="s">
        <v>18</v>
      </c>
      <c r="B73" s="261" t="s">
        <v>19</v>
      </c>
      <c r="C73" s="178">
        <v>2</v>
      </c>
      <c r="D73" s="223"/>
      <c r="E73" s="262">
        <f t="shared" si="1"/>
        <v>0</v>
      </c>
    </row>
    <row r="74" spans="1:5" x14ac:dyDescent="0.2">
      <c r="A74" s="260" t="s">
        <v>20</v>
      </c>
      <c r="B74" s="261" t="s">
        <v>21</v>
      </c>
      <c r="C74" s="178">
        <v>1</v>
      </c>
      <c r="D74" s="223"/>
      <c r="E74" s="262">
        <f t="shared" si="1"/>
        <v>0</v>
      </c>
    </row>
    <row r="75" spans="1:5" x14ac:dyDescent="0.2">
      <c r="A75" s="260" t="s">
        <v>1355</v>
      </c>
      <c r="B75" s="261" t="s">
        <v>1356</v>
      </c>
      <c r="C75" s="178">
        <v>1</v>
      </c>
      <c r="D75" s="223"/>
      <c r="E75" s="262">
        <f t="shared" si="1"/>
        <v>0</v>
      </c>
    </row>
    <row r="76" spans="1:5" x14ac:dyDescent="0.2">
      <c r="A76" s="260" t="s">
        <v>22</v>
      </c>
      <c r="B76" s="261" t="s">
        <v>23</v>
      </c>
      <c r="C76" s="178">
        <v>1</v>
      </c>
      <c r="D76" s="223"/>
      <c r="E76" s="262">
        <f t="shared" si="1"/>
        <v>0</v>
      </c>
    </row>
    <row r="77" spans="1:5" x14ac:dyDescent="0.2">
      <c r="A77" s="260" t="s">
        <v>24</v>
      </c>
      <c r="B77" s="261" t="s">
        <v>25</v>
      </c>
      <c r="C77" s="178">
        <v>1</v>
      </c>
      <c r="D77" s="223"/>
      <c r="E77" s="262">
        <f t="shared" si="1"/>
        <v>0</v>
      </c>
    </row>
    <row r="78" spans="1:5" x14ac:dyDescent="0.2">
      <c r="A78" s="260" t="s">
        <v>26</v>
      </c>
      <c r="B78" s="261" t="s">
        <v>27</v>
      </c>
      <c r="C78" s="178">
        <v>1</v>
      </c>
      <c r="D78" s="223"/>
      <c r="E78" s="262">
        <f t="shared" si="1"/>
        <v>0</v>
      </c>
    </row>
    <row r="79" spans="1:5" x14ac:dyDescent="0.2">
      <c r="A79" s="260" t="s">
        <v>33</v>
      </c>
      <c r="B79" s="261" t="s">
        <v>34</v>
      </c>
      <c r="C79" s="178">
        <v>1</v>
      </c>
      <c r="D79" s="223"/>
      <c r="E79" s="262">
        <f t="shared" si="1"/>
        <v>0</v>
      </c>
    </row>
    <row r="80" spans="1:5" x14ac:dyDescent="0.2">
      <c r="A80" s="260" t="s">
        <v>35</v>
      </c>
      <c r="B80" s="261" t="s">
        <v>36</v>
      </c>
      <c r="C80" s="178">
        <v>2</v>
      </c>
      <c r="D80" s="223"/>
      <c r="E80" s="262">
        <f t="shared" si="1"/>
        <v>0</v>
      </c>
    </row>
    <row r="81" spans="1:5" x14ac:dyDescent="0.2">
      <c r="A81" s="260" t="s">
        <v>28</v>
      </c>
      <c r="B81" s="261" t="s">
        <v>29</v>
      </c>
      <c r="C81" s="178">
        <v>1</v>
      </c>
      <c r="D81" s="223"/>
      <c r="E81" s="262">
        <f t="shared" si="1"/>
        <v>0</v>
      </c>
    </row>
    <row r="82" spans="1:5" x14ac:dyDescent="0.2">
      <c r="A82" s="260" t="s">
        <v>30</v>
      </c>
      <c r="B82" s="261" t="s">
        <v>31</v>
      </c>
      <c r="C82" s="178">
        <v>1</v>
      </c>
      <c r="D82" s="223"/>
      <c r="E82" s="262">
        <f t="shared" si="1"/>
        <v>0</v>
      </c>
    </row>
    <row r="83" spans="1:5" x14ac:dyDescent="0.2">
      <c r="A83" s="260" t="s">
        <v>30</v>
      </c>
      <c r="B83" s="261" t="s">
        <v>32</v>
      </c>
      <c r="C83" s="178">
        <v>1</v>
      </c>
      <c r="D83" s="223"/>
      <c r="E83" s="262">
        <f t="shared" si="1"/>
        <v>0</v>
      </c>
    </row>
    <row r="84" spans="1:5" x14ac:dyDescent="0.2">
      <c r="A84" s="260" t="s">
        <v>37</v>
      </c>
      <c r="B84" s="261" t="s">
        <v>38</v>
      </c>
      <c r="C84" s="178">
        <v>1</v>
      </c>
      <c r="D84" s="223"/>
      <c r="E84" s="262">
        <f t="shared" si="1"/>
        <v>0</v>
      </c>
    </row>
    <row r="85" spans="1:5" x14ac:dyDescent="0.2">
      <c r="A85" s="260" t="s">
        <v>39</v>
      </c>
      <c r="B85" s="261" t="s">
        <v>36</v>
      </c>
      <c r="C85" s="178">
        <v>1</v>
      </c>
      <c r="D85" s="223"/>
      <c r="E85" s="262">
        <f t="shared" si="1"/>
        <v>0</v>
      </c>
    </row>
    <row r="86" spans="1:5" x14ac:dyDescent="0.2">
      <c r="A86" s="260" t="s">
        <v>1012</v>
      </c>
      <c r="B86" s="261" t="s">
        <v>36</v>
      </c>
      <c r="C86" s="178">
        <v>1</v>
      </c>
      <c r="D86" s="223"/>
      <c r="E86" s="262">
        <f t="shared" si="1"/>
        <v>0</v>
      </c>
    </row>
    <row r="87" spans="1:5" x14ac:dyDescent="0.2">
      <c r="A87" s="260" t="s">
        <v>1357</v>
      </c>
      <c r="B87" s="261" t="s">
        <v>6</v>
      </c>
      <c r="C87" s="178">
        <v>1</v>
      </c>
      <c r="D87" s="223"/>
      <c r="E87" s="262">
        <f t="shared" si="1"/>
        <v>0</v>
      </c>
    </row>
    <row r="88" spans="1:5" x14ac:dyDescent="0.2">
      <c r="A88" s="260" t="s">
        <v>1358</v>
      </c>
      <c r="B88" s="261" t="s">
        <v>6</v>
      </c>
      <c r="C88" s="178">
        <v>2</v>
      </c>
      <c r="D88" s="223"/>
      <c r="E88" s="262">
        <f t="shared" si="1"/>
        <v>0</v>
      </c>
    </row>
    <row r="89" spans="1:5" x14ac:dyDescent="0.2">
      <c r="A89" s="260" t="s">
        <v>41</v>
      </c>
      <c r="B89" s="261" t="s">
        <v>36</v>
      </c>
      <c r="C89" s="178">
        <v>1</v>
      </c>
      <c r="D89" s="223"/>
      <c r="E89" s="262">
        <f t="shared" si="1"/>
        <v>0</v>
      </c>
    </row>
    <row r="90" spans="1:5" x14ac:dyDescent="0.2">
      <c r="A90" s="260" t="s">
        <v>42</v>
      </c>
      <c r="B90" s="261" t="s">
        <v>36</v>
      </c>
      <c r="C90" s="178">
        <v>2</v>
      </c>
      <c r="D90" s="223"/>
      <c r="E90" s="262">
        <f t="shared" si="1"/>
        <v>0</v>
      </c>
    </row>
    <row r="91" spans="1:5" x14ac:dyDescent="0.2">
      <c r="A91" s="260" t="s">
        <v>44</v>
      </c>
      <c r="B91" s="261" t="s">
        <v>36</v>
      </c>
      <c r="C91" s="178">
        <v>1</v>
      </c>
      <c r="D91" s="223"/>
      <c r="E91" s="262">
        <f t="shared" si="1"/>
        <v>0</v>
      </c>
    </row>
    <row r="92" spans="1:5" ht="12.75" customHeight="1" x14ac:dyDescent="0.2">
      <c r="A92" s="260" t="s">
        <v>1014</v>
      </c>
      <c r="B92" s="261" t="s">
        <v>36</v>
      </c>
      <c r="C92" s="178">
        <v>2</v>
      </c>
      <c r="D92" s="223"/>
      <c r="E92" s="262">
        <f t="shared" si="1"/>
        <v>0</v>
      </c>
    </row>
    <row r="93" spans="1:5" x14ac:dyDescent="0.2">
      <c r="A93" s="260" t="s">
        <v>1359</v>
      </c>
      <c r="B93" s="261" t="s">
        <v>36</v>
      </c>
      <c r="C93" s="178">
        <v>1</v>
      </c>
      <c r="D93" s="223"/>
      <c r="E93" s="262">
        <f t="shared" si="1"/>
        <v>0</v>
      </c>
    </row>
    <row r="94" spans="1:5" x14ac:dyDescent="0.2">
      <c r="A94" s="260" t="s">
        <v>45</v>
      </c>
      <c r="B94" s="261" t="s">
        <v>1351</v>
      </c>
      <c r="C94" s="178">
        <v>1</v>
      </c>
      <c r="D94" s="223"/>
      <c r="E94" s="262">
        <f t="shared" si="1"/>
        <v>0</v>
      </c>
    </row>
    <row r="95" spans="1:5" x14ac:dyDescent="0.2">
      <c r="A95" s="260" t="s">
        <v>1015</v>
      </c>
      <c r="B95" s="261" t="s">
        <v>1351</v>
      </c>
      <c r="C95" s="178">
        <v>1</v>
      </c>
      <c r="D95" s="223"/>
      <c r="E95" s="262">
        <f t="shared" si="1"/>
        <v>0</v>
      </c>
    </row>
    <row r="96" spans="1:5" x14ac:dyDescent="0.2">
      <c r="A96" s="260" t="s">
        <v>46</v>
      </c>
      <c r="B96" s="261" t="s">
        <v>36</v>
      </c>
      <c r="C96" s="178">
        <v>6</v>
      </c>
      <c r="D96" s="223"/>
      <c r="E96" s="262">
        <f t="shared" si="1"/>
        <v>0</v>
      </c>
    </row>
    <row r="97" spans="1:5" x14ac:dyDescent="0.2">
      <c r="A97" s="260" t="s">
        <v>47</v>
      </c>
      <c r="B97" s="261" t="s">
        <v>36</v>
      </c>
      <c r="C97" s="178">
        <v>2</v>
      </c>
      <c r="D97" s="223"/>
      <c r="E97" s="262">
        <f t="shared" si="1"/>
        <v>0</v>
      </c>
    </row>
    <row r="98" spans="1:5" x14ac:dyDescent="0.2">
      <c r="A98" s="260" t="s">
        <v>48</v>
      </c>
      <c r="B98" s="261" t="s">
        <v>36</v>
      </c>
      <c r="C98" s="178">
        <v>1</v>
      </c>
      <c r="D98" s="223"/>
      <c r="E98" s="262">
        <f t="shared" si="1"/>
        <v>0</v>
      </c>
    </row>
    <row r="99" spans="1:5" x14ac:dyDescent="0.2">
      <c r="A99" s="260" t="s">
        <v>49</v>
      </c>
      <c r="B99" s="261" t="s">
        <v>50</v>
      </c>
      <c r="C99" s="178">
        <v>6</v>
      </c>
      <c r="D99" s="223"/>
      <c r="E99" s="262">
        <f t="shared" si="1"/>
        <v>0</v>
      </c>
    </row>
    <row r="100" spans="1:5" x14ac:dyDescent="0.2">
      <c r="A100" s="260" t="s">
        <v>51</v>
      </c>
      <c r="B100" s="261" t="s">
        <v>52</v>
      </c>
      <c r="C100" s="178">
        <v>6</v>
      </c>
      <c r="D100" s="223"/>
      <c r="E100" s="262">
        <f t="shared" si="1"/>
        <v>0</v>
      </c>
    </row>
    <row r="101" spans="1:5" x14ac:dyDescent="0.2">
      <c r="A101" s="260" t="s">
        <v>51</v>
      </c>
      <c r="B101" s="261" t="s">
        <v>53</v>
      </c>
      <c r="C101" s="178">
        <v>3</v>
      </c>
      <c r="D101" s="223"/>
      <c r="E101" s="262">
        <f t="shared" si="1"/>
        <v>0</v>
      </c>
    </row>
    <row r="102" spans="1:5" x14ac:dyDescent="0.2">
      <c r="A102" s="260" t="s">
        <v>54</v>
      </c>
      <c r="B102" s="261" t="s">
        <v>55</v>
      </c>
      <c r="C102" s="178">
        <v>4</v>
      </c>
      <c r="D102" s="223"/>
      <c r="E102" s="262">
        <f t="shared" si="1"/>
        <v>0</v>
      </c>
    </row>
    <row r="103" spans="1:5" x14ac:dyDescent="0.2">
      <c r="A103" s="260" t="s">
        <v>54</v>
      </c>
      <c r="B103" s="261" t="s">
        <v>53</v>
      </c>
      <c r="C103" s="178">
        <v>2</v>
      </c>
      <c r="D103" s="223"/>
      <c r="E103" s="262">
        <f t="shared" si="1"/>
        <v>0</v>
      </c>
    </row>
    <row r="104" spans="1:5" x14ac:dyDescent="0.2">
      <c r="A104" s="260" t="s">
        <v>56</v>
      </c>
      <c r="B104" s="261" t="s">
        <v>55</v>
      </c>
      <c r="C104" s="178">
        <v>2</v>
      </c>
      <c r="D104" s="223"/>
      <c r="E104" s="262">
        <f t="shared" si="1"/>
        <v>0</v>
      </c>
    </row>
    <row r="105" spans="1:5" x14ac:dyDescent="0.2">
      <c r="A105" s="260" t="s">
        <v>56</v>
      </c>
      <c r="B105" s="261" t="s">
        <v>53</v>
      </c>
      <c r="C105" s="178">
        <v>1</v>
      </c>
      <c r="D105" s="223"/>
      <c r="E105" s="262">
        <f t="shared" si="1"/>
        <v>0</v>
      </c>
    </row>
    <row r="106" spans="1:5" x14ac:dyDescent="0.2">
      <c r="A106" s="260" t="s">
        <v>57</v>
      </c>
      <c r="B106" s="261" t="s">
        <v>55</v>
      </c>
      <c r="C106" s="178">
        <v>1</v>
      </c>
      <c r="D106" s="223"/>
      <c r="E106" s="262">
        <f t="shared" si="1"/>
        <v>0</v>
      </c>
    </row>
    <row r="107" spans="1:5" x14ac:dyDescent="0.2">
      <c r="A107" s="260" t="s">
        <v>57</v>
      </c>
      <c r="B107" s="261" t="s">
        <v>53</v>
      </c>
      <c r="C107" s="178">
        <v>1</v>
      </c>
      <c r="D107" s="223"/>
      <c r="E107" s="262">
        <f t="shared" si="1"/>
        <v>0</v>
      </c>
    </row>
    <row r="108" spans="1:5" x14ac:dyDescent="0.2">
      <c r="A108" s="260" t="s">
        <v>58</v>
      </c>
      <c r="B108" s="261" t="s">
        <v>59</v>
      </c>
      <c r="C108" s="178">
        <v>2</v>
      </c>
      <c r="D108" s="223"/>
      <c r="E108" s="262">
        <f t="shared" si="1"/>
        <v>0</v>
      </c>
    </row>
    <row r="109" spans="1:5" x14ac:dyDescent="0.2">
      <c r="A109" s="260" t="s">
        <v>60</v>
      </c>
      <c r="B109" s="261" t="s">
        <v>59</v>
      </c>
      <c r="C109" s="178">
        <v>2</v>
      </c>
      <c r="D109" s="223"/>
      <c r="E109" s="262">
        <f t="shared" si="1"/>
        <v>0</v>
      </c>
    </row>
    <row r="110" spans="1:5" x14ac:dyDescent="0.2">
      <c r="A110" s="260" t="s">
        <v>61</v>
      </c>
      <c r="B110" s="261" t="s">
        <v>62</v>
      </c>
      <c r="C110" s="178">
        <v>2</v>
      </c>
      <c r="D110" s="223"/>
      <c r="E110" s="262">
        <f t="shared" si="1"/>
        <v>0</v>
      </c>
    </row>
    <row r="111" spans="1:5" x14ac:dyDescent="0.2">
      <c r="A111" s="260" t="s">
        <v>63</v>
      </c>
      <c r="B111" s="261" t="s">
        <v>59</v>
      </c>
      <c r="C111" s="178">
        <v>12</v>
      </c>
      <c r="D111" s="223"/>
      <c r="E111" s="262">
        <f t="shared" si="1"/>
        <v>0</v>
      </c>
    </row>
    <row r="112" spans="1:5" x14ac:dyDescent="0.2">
      <c r="A112" s="260" t="s">
        <v>61</v>
      </c>
      <c r="B112" s="261" t="s">
        <v>64</v>
      </c>
      <c r="C112" s="178">
        <v>2</v>
      </c>
      <c r="D112" s="223"/>
      <c r="E112" s="262">
        <f t="shared" si="1"/>
        <v>0</v>
      </c>
    </row>
    <row r="113" spans="1:5" x14ac:dyDescent="0.2">
      <c r="A113" s="260" t="s">
        <v>65</v>
      </c>
      <c r="B113" s="261" t="s">
        <v>62</v>
      </c>
      <c r="C113" s="178">
        <v>4</v>
      </c>
      <c r="D113" s="223"/>
      <c r="E113" s="262">
        <f t="shared" si="1"/>
        <v>0</v>
      </c>
    </row>
    <row r="114" spans="1:5" x14ac:dyDescent="0.2">
      <c r="A114" s="260" t="s">
        <v>66</v>
      </c>
      <c r="B114" s="261" t="s">
        <v>67</v>
      </c>
      <c r="C114" s="178">
        <v>12</v>
      </c>
      <c r="D114" s="223"/>
      <c r="E114" s="262">
        <f t="shared" si="1"/>
        <v>0</v>
      </c>
    </row>
    <row r="115" spans="1:5" x14ac:dyDescent="0.2">
      <c r="A115" s="260" t="s">
        <v>66</v>
      </c>
      <c r="B115" s="261" t="s">
        <v>68</v>
      </c>
      <c r="C115" s="178">
        <v>12</v>
      </c>
      <c r="D115" s="223"/>
      <c r="E115" s="262">
        <f t="shared" si="1"/>
        <v>0</v>
      </c>
    </row>
    <row r="116" spans="1:5" x14ac:dyDescent="0.2">
      <c r="A116" s="260" t="s">
        <v>66</v>
      </c>
      <c r="B116" s="261" t="s">
        <v>69</v>
      </c>
      <c r="C116" s="178">
        <v>12</v>
      </c>
      <c r="D116" s="223"/>
      <c r="E116" s="262">
        <f t="shared" si="1"/>
        <v>0</v>
      </c>
    </row>
    <row r="117" spans="1:5" x14ac:dyDescent="0.2">
      <c r="A117" s="260" t="s">
        <v>70</v>
      </c>
      <c r="B117" s="261" t="s">
        <v>71</v>
      </c>
      <c r="C117" s="178">
        <v>12</v>
      </c>
      <c r="D117" s="223"/>
      <c r="E117" s="262">
        <f>C117*D117</f>
        <v>0</v>
      </c>
    </row>
    <row r="118" spans="1:5" ht="12.75" customHeight="1" x14ac:dyDescent="0.2">
      <c r="A118" s="260" t="s">
        <v>1016</v>
      </c>
      <c r="B118" s="264" t="s">
        <v>78</v>
      </c>
      <c r="C118" s="178">
        <v>1</v>
      </c>
      <c r="D118" s="223"/>
      <c r="E118" s="262">
        <f t="shared" si="1"/>
        <v>0</v>
      </c>
    </row>
    <row r="119" spans="1:5" x14ac:dyDescent="0.2">
      <c r="A119" s="334" t="s">
        <v>222</v>
      </c>
      <c r="B119" s="266"/>
      <c r="C119" s="270" t="s">
        <v>1360</v>
      </c>
      <c r="D119" s="320" t="s">
        <v>1360</v>
      </c>
      <c r="E119" s="165">
        <f>SUM(E69:E118)</f>
        <v>0</v>
      </c>
    </row>
    <row r="123" spans="1:5" ht="42.75" customHeight="1" x14ac:dyDescent="0.2">
      <c r="A123" s="254" t="s">
        <v>1346</v>
      </c>
      <c r="B123" s="255" t="s">
        <v>136</v>
      </c>
      <c r="C123" s="190" t="s">
        <v>74</v>
      </c>
      <c r="D123" s="325" t="s">
        <v>75</v>
      </c>
      <c r="E123" s="203" t="s">
        <v>76</v>
      </c>
    </row>
    <row r="124" spans="1:5" ht="26.25" customHeight="1" x14ac:dyDescent="0.2">
      <c r="A124" s="256" t="s">
        <v>1361</v>
      </c>
      <c r="B124" s="257"/>
      <c r="C124" s="166"/>
      <c r="D124" s="213"/>
      <c r="E124" s="335"/>
    </row>
    <row r="125" spans="1:5" ht="18" customHeight="1" x14ac:dyDescent="0.2">
      <c r="A125" s="260" t="s">
        <v>13</v>
      </c>
      <c r="B125" s="261" t="s">
        <v>1348</v>
      </c>
      <c r="C125" s="178">
        <v>2</v>
      </c>
      <c r="D125" s="223"/>
      <c r="E125" s="262">
        <f>C125*D125</f>
        <v>0</v>
      </c>
    </row>
    <row r="126" spans="1:5" x14ac:dyDescent="0.2">
      <c r="A126" s="260" t="s">
        <v>14</v>
      </c>
      <c r="B126" s="261" t="s">
        <v>15</v>
      </c>
      <c r="C126" s="178">
        <v>4</v>
      </c>
      <c r="D126" s="223"/>
      <c r="E126" s="262">
        <f t="shared" ref="E126:E173" si="2">C126*D126</f>
        <v>0</v>
      </c>
    </row>
    <row r="127" spans="1:5" x14ac:dyDescent="0.2">
      <c r="A127" s="260" t="s">
        <v>72</v>
      </c>
      <c r="B127" s="261" t="s">
        <v>17</v>
      </c>
      <c r="C127" s="178">
        <v>1</v>
      </c>
      <c r="D127" s="223"/>
      <c r="E127" s="262">
        <f t="shared" si="2"/>
        <v>0</v>
      </c>
    </row>
    <row r="128" spans="1:5" x14ac:dyDescent="0.2">
      <c r="A128" s="260" t="s">
        <v>18</v>
      </c>
      <c r="B128" s="261" t="s">
        <v>19</v>
      </c>
      <c r="C128" s="178">
        <v>2</v>
      </c>
      <c r="D128" s="223"/>
      <c r="E128" s="262">
        <f t="shared" si="2"/>
        <v>0</v>
      </c>
    </row>
    <row r="129" spans="1:5" x14ac:dyDescent="0.2">
      <c r="A129" s="260" t="s">
        <v>20</v>
      </c>
      <c r="B129" s="261" t="s">
        <v>21</v>
      </c>
      <c r="C129" s="178">
        <v>2</v>
      </c>
      <c r="D129" s="223"/>
      <c r="E129" s="262">
        <f t="shared" si="2"/>
        <v>0</v>
      </c>
    </row>
    <row r="130" spans="1:5" x14ac:dyDescent="0.2">
      <c r="A130" s="260" t="s">
        <v>22</v>
      </c>
      <c r="B130" s="261" t="s">
        <v>23</v>
      </c>
      <c r="C130" s="178">
        <v>1</v>
      </c>
      <c r="D130" s="223"/>
      <c r="E130" s="262">
        <f t="shared" si="2"/>
        <v>0</v>
      </c>
    </row>
    <row r="131" spans="1:5" x14ac:dyDescent="0.2">
      <c r="A131" s="260" t="s">
        <v>24</v>
      </c>
      <c r="B131" s="261" t="s">
        <v>25</v>
      </c>
      <c r="C131" s="178">
        <v>1</v>
      </c>
      <c r="D131" s="223"/>
      <c r="E131" s="262">
        <f t="shared" si="2"/>
        <v>0</v>
      </c>
    </row>
    <row r="132" spans="1:5" x14ac:dyDescent="0.2">
      <c r="A132" s="260" t="s">
        <v>26</v>
      </c>
      <c r="B132" s="261" t="s">
        <v>27</v>
      </c>
      <c r="C132" s="178">
        <v>1</v>
      </c>
      <c r="D132" s="223"/>
      <c r="E132" s="262">
        <f t="shared" si="2"/>
        <v>0</v>
      </c>
    </row>
    <row r="133" spans="1:5" x14ac:dyDescent="0.2">
      <c r="A133" s="260" t="s">
        <v>33</v>
      </c>
      <c r="B133" s="261" t="s">
        <v>34</v>
      </c>
      <c r="C133" s="178">
        <v>1</v>
      </c>
      <c r="D133" s="223"/>
      <c r="E133" s="262">
        <f t="shared" si="2"/>
        <v>0</v>
      </c>
    </row>
    <row r="134" spans="1:5" x14ac:dyDescent="0.2">
      <c r="A134" s="260" t="s">
        <v>35</v>
      </c>
      <c r="B134" s="261" t="s">
        <v>36</v>
      </c>
      <c r="C134" s="178">
        <v>8</v>
      </c>
      <c r="D134" s="223"/>
      <c r="E134" s="262">
        <f t="shared" si="2"/>
        <v>0</v>
      </c>
    </row>
    <row r="135" spans="1:5" x14ac:dyDescent="0.2">
      <c r="A135" s="260" t="s">
        <v>28</v>
      </c>
      <c r="B135" s="261" t="s">
        <v>29</v>
      </c>
      <c r="C135" s="178">
        <v>1</v>
      </c>
      <c r="D135" s="223"/>
      <c r="E135" s="262">
        <f t="shared" si="2"/>
        <v>0</v>
      </c>
    </row>
    <row r="136" spans="1:5" x14ac:dyDescent="0.2">
      <c r="A136" s="260" t="s">
        <v>30</v>
      </c>
      <c r="B136" s="261" t="s">
        <v>31</v>
      </c>
      <c r="C136" s="178">
        <v>2</v>
      </c>
      <c r="D136" s="223"/>
      <c r="E136" s="262">
        <f t="shared" si="2"/>
        <v>0</v>
      </c>
    </row>
    <row r="137" spans="1:5" x14ac:dyDescent="0.2">
      <c r="A137" s="260" t="s">
        <v>30</v>
      </c>
      <c r="B137" s="261" t="s">
        <v>32</v>
      </c>
      <c r="C137" s="178">
        <v>1</v>
      </c>
      <c r="D137" s="223"/>
      <c r="E137" s="262">
        <f t="shared" si="2"/>
        <v>0</v>
      </c>
    </row>
    <row r="138" spans="1:5" x14ac:dyDescent="0.2">
      <c r="A138" s="260" t="s">
        <v>1362</v>
      </c>
      <c r="B138" s="261" t="s">
        <v>36</v>
      </c>
      <c r="C138" s="178">
        <v>4</v>
      </c>
      <c r="D138" s="223"/>
      <c r="E138" s="262">
        <f t="shared" si="2"/>
        <v>0</v>
      </c>
    </row>
    <row r="139" spans="1:5" x14ac:dyDescent="0.2">
      <c r="A139" s="260" t="s">
        <v>37</v>
      </c>
      <c r="B139" s="261" t="s">
        <v>38</v>
      </c>
      <c r="C139" s="178">
        <v>1</v>
      </c>
      <c r="D139" s="223"/>
      <c r="E139" s="262">
        <f t="shared" si="2"/>
        <v>0</v>
      </c>
    </row>
    <row r="140" spans="1:5" x14ac:dyDescent="0.2">
      <c r="A140" s="260" t="s">
        <v>39</v>
      </c>
      <c r="B140" s="261" t="s">
        <v>36</v>
      </c>
      <c r="C140" s="178">
        <v>1</v>
      </c>
      <c r="D140" s="223"/>
      <c r="E140" s="262">
        <f t="shared" si="2"/>
        <v>0</v>
      </c>
    </row>
    <row r="141" spans="1:5" x14ac:dyDescent="0.2">
      <c r="A141" s="260" t="s">
        <v>1012</v>
      </c>
      <c r="B141" s="261" t="s">
        <v>36</v>
      </c>
      <c r="C141" s="178">
        <v>1</v>
      </c>
      <c r="D141" s="223"/>
      <c r="E141" s="262">
        <f t="shared" si="2"/>
        <v>0</v>
      </c>
    </row>
    <row r="142" spans="1:5" x14ac:dyDescent="0.2">
      <c r="A142" s="260" t="s">
        <v>1357</v>
      </c>
      <c r="B142" s="261" t="s">
        <v>6</v>
      </c>
      <c r="C142" s="178">
        <v>1</v>
      </c>
      <c r="D142" s="223"/>
      <c r="E142" s="262">
        <f t="shared" si="2"/>
        <v>0</v>
      </c>
    </row>
    <row r="143" spans="1:5" x14ac:dyDescent="0.2">
      <c r="A143" s="260" t="s">
        <v>1358</v>
      </c>
      <c r="B143" s="261" t="s">
        <v>6</v>
      </c>
      <c r="C143" s="178">
        <v>2</v>
      </c>
      <c r="D143" s="223"/>
      <c r="E143" s="262">
        <f t="shared" si="2"/>
        <v>0</v>
      </c>
    </row>
    <row r="144" spans="1:5" x14ac:dyDescent="0.2">
      <c r="A144" s="260" t="s">
        <v>41</v>
      </c>
      <c r="B144" s="261" t="s">
        <v>36</v>
      </c>
      <c r="C144" s="178">
        <v>1</v>
      </c>
      <c r="D144" s="223"/>
      <c r="E144" s="262">
        <f t="shared" si="2"/>
        <v>0</v>
      </c>
    </row>
    <row r="145" spans="1:5" x14ac:dyDescent="0.2">
      <c r="A145" s="260" t="s">
        <v>42</v>
      </c>
      <c r="B145" s="261" t="s">
        <v>36</v>
      </c>
      <c r="C145" s="178">
        <v>4</v>
      </c>
      <c r="D145" s="223"/>
      <c r="E145" s="262">
        <f t="shared" si="2"/>
        <v>0</v>
      </c>
    </row>
    <row r="146" spans="1:5" x14ac:dyDescent="0.2">
      <c r="A146" s="260" t="s">
        <v>43</v>
      </c>
      <c r="B146" s="261" t="s">
        <v>36</v>
      </c>
      <c r="C146" s="178">
        <v>2</v>
      </c>
      <c r="D146" s="223"/>
      <c r="E146" s="262">
        <f t="shared" si="2"/>
        <v>0</v>
      </c>
    </row>
    <row r="147" spans="1:5" x14ac:dyDescent="0.2">
      <c r="A147" s="260" t="s">
        <v>44</v>
      </c>
      <c r="B147" s="261" t="s">
        <v>36</v>
      </c>
      <c r="C147" s="178">
        <v>4</v>
      </c>
      <c r="D147" s="223"/>
      <c r="E147" s="262">
        <f t="shared" si="2"/>
        <v>0</v>
      </c>
    </row>
    <row r="148" spans="1:5" ht="12.75" customHeight="1" x14ac:dyDescent="0.2">
      <c r="A148" s="260" t="s">
        <v>1014</v>
      </c>
      <c r="B148" s="261" t="s">
        <v>36</v>
      </c>
      <c r="C148" s="178">
        <v>2</v>
      </c>
      <c r="D148" s="223"/>
      <c r="E148" s="262">
        <f t="shared" si="2"/>
        <v>0</v>
      </c>
    </row>
    <row r="149" spans="1:5" x14ac:dyDescent="0.2">
      <c r="A149" s="260" t="s">
        <v>45</v>
      </c>
      <c r="B149" s="261" t="s">
        <v>1351</v>
      </c>
      <c r="C149" s="178">
        <v>3</v>
      </c>
      <c r="D149" s="223"/>
      <c r="E149" s="262">
        <f t="shared" si="2"/>
        <v>0</v>
      </c>
    </row>
    <row r="150" spans="1:5" x14ac:dyDescent="0.2">
      <c r="A150" s="260" t="s">
        <v>1015</v>
      </c>
      <c r="B150" s="261" t="s">
        <v>1351</v>
      </c>
      <c r="C150" s="178">
        <v>3</v>
      </c>
      <c r="D150" s="223"/>
      <c r="E150" s="262">
        <f t="shared" si="2"/>
        <v>0</v>
      </c>
    </row>
    <row r="151" spans="1:5" x14ac:dyDescent="0.2">
      <c r="A151" s="260" t="s">
        <v>46</v>
      </c>
      <c r="B151" s="261" t="s">
        <v>36</v>
      </c>
      <c r="C151" s="178">
        <v>6</v>
      </c>
      <c r="D151" s="223"/>
      <c r="E151" s="262">
        <f t="shared" si="2"/>
        <v>0</v>
      </c>
    </row>
    <row r="152" spans="1:5" x14ac:dyDescent="0.2">
      <c r="A152" s="260" t="s">
        <v>47</v>
      </c>
      <c r="B152" s="261" t="s">
        <v>36</v>
      </c>
      <c r="C152" s="178">
        <v>3</v>
      </c>
      <c r="D152" s="223"/>
      <c r="E152" s="262">
        <f t="shared" si="2"/>
        <v>0</v>
      </c>
    </row>
    <row r="153" spans="1:5" x14ac:dyDescent="0.2">
      <c r="A153" s="260" t="s">
        <v>48</v>
      </c>
      <c r="B153" s="261" t="s">
        <v>36</v>
      </c>
      <c r="C153" s="178">
        <v>2</v>
      </c>
      <c r="D153" s="223"/>
      <c r="E153" s="262">
        <f t="shared" si="2"/>
        <v>0</v>
      </c>
    </row>
    <row r="154" spans="1:5" x14ac:dyDescent="0.2">
      <c r="A154" s="260" t="s">
        <v>49</v>
      </c>
      <c r="B154" s="261" t="s">
        <v>50</v>
      </c>
      <c r="C154" s="178">
        <v>6</v>
      </c>
      <c r="D154" s="223"/>
      <c r="E154" s="262">
        <f t="shared" si="2"/>
        <v>0</v>
      </c>
    </row>
    <row r="155" spans="1:5" x14ac:dyDescent="0.2">
      <c r="A155" s="260" t="s">
        <v>51</v>
      </c>
      <c r="B155" s="261" t="s">
        <v>52</v>
      </c>
      <c r="C155" s="178">
        <v>6</v>
      </c>
      <c r="D155" s="223"/>
      <c r="E155" s="262">
        <f t="shared" si="2"/>
        <v>0</v>
      </c>
    </row>
    <row r="156" spans="1:5" x14ac:dyDescent="0.2">
      <c r="A156" s="260" t="s">
        <v>51</v>
      </c>
      <c r="B156" s="261" t="s">
        <v>53</v>
      </c>
      <c r="C156" s="178">
        <v>3</v>
      </c>
      <c r="D156" s="223"/>
      <c r="E156" s="262">
        <f t="shared" si="2"/>
        <v>0</v>
      </c>
    </row>
    <row r="157" spans="1:5" x14ac:dyDescent="0.2">
      <c r="A157" s="260" t="s">
        <v>54</v>
      </c>
      <c r="B157" s="261" t="s">
        <v>55</v>
      </c>
      <c r="C157" s="178">
        <v>4</v>
      </c>
      <c r="D157" s="223"/>
      <c r="E157" s="262">
        <f t="shared" si="2"/>
        <v>0</v>
      </c>
    </row>
    <row r="158" spans="1:5" x14ac:dyDescent="0.2">
      <c r="A158" s="260" t="s">
        <v>54</v>
      </c>
      <c r="B158" s="261" t="s">
        <v>53</v>
      </c>
      <c r="C158" s="178">
        <v>2</v>
      </c>
      <c r="D158" s="223"/>
      <c r="E158" s="262">
        <f t="shared" si="2"/>
        <v>0</v>
      </c>
    </row>
    <row r="159" spans="1:5" x14ac:dyDescent="0.2">
      <c r="A159" s="260" t="s">
        <v>56</v>
      </c>
      <c r="B159" s="261" t="s">
        <v>55</v>
      </c>
      <c r="C159" s="178">
        <v>2</v>
      </c>
      <c r="D159" s="223"/>
      <c r="E159" s="262">
        <f t="shared" si="2"/>
        <v>0</v>
      </c>
    </row>
    <row r="160" spans="1:5" x14ac:dyDescent="0.2">
      <c r="A160" s="260" t="s">
        <v>56</v>
      </c>
      <c r="B160" s="261" t="s">
        <v>53</v>
      </c>
      <c r="C160" s="178">
        <v>1</v>
      </c>
      <c r="D160" s="223"/>
      <c r="E160" s="262">
        <f t="shared" si="2"/>
        <v>0</v>
      </c>
    </row>
    <row r="161" spans="1:5" x14ac:dyDescent="0.2">
      <c r="A161" s="260" t="s">
        <v>57</v>
      </c>
      <c r="B161" s="261" t="s">
        <v>55</v>
      </c>
      <c r="C161" s="178">
        <v>1</v>
      </c>
      <c r="D161" s="223"/>
      <c r="E161" s="262">
        <f t="shared" si="2"/>
        <v>0</v>
      </c>
    </row>
    <row r="162" spans="1:5" x14ac:dyDescent="0.2">
      <c r="A162" s="260" t="s">
        <v>57</v>
      </c>
      <c r="B162" s="261" t="s">
        <v>53</v>
      </c>
      <c r="C162" s="178">
        <v>1</v>
      </c>
      <c r="D162" s="223"/>
      <c r="E162" s="262">
        <f t="shared" si="2"/>
        <v>0</v>
      </c>
    </row>
    <row r="163" spans="1:5" x14ac:dyDescent="0.2">
      <c r="A163" s="260" t="s">
        <v>58</v>
      </c>
      <c r="B163" s="261" t="s">
        <v>59</v>
      </c>
      <c r="C163" s="178">
        <v>2</v>
      </c>
      <c r="D163" s="223"/>
      <c r="E163" s="262">
        <f t="shared" si="2"/>
        <v>0</v>
      </c>
    </row>
    <row r="164" spans="1:5" x14ac:dyDescent="0.2">
      <c r="A164" s="260" t="s">
        <v>60</v>
      </c>
      <c r="B164" s="261" t="s">
        <v>59</v>
      </c>
      <c r="C164" s="178">
        <v>2</v>
      </c>
      <c r="D164" s="223"/>
      <c r="E164" s="262">
        <f t="shared" si="2"/>
        <v>0</v>
      </c>
    </row>
    <row r="165" spans="1:5" x14ac:dyDescent="0.2">
      <c r="A165" s="260" t="s">
        <v>61</v>
      </c>
      <c r="B165" s="261" t="s">
        <v>62</v>
      </c>
      <c r="C165" s="178">
        <v>2</v>
      </c>
      <c r="D165" s="223"/>
      <c r="E165" s="262">
        <f t="shared" si="2"/>
        <v>0</v>
      </c>
    </row>
    <row r="166" spans="1:5" x14ac:dyDescent="0.2">
      <c r="A166" s="260" t="s">
        <v>63</v>
      </c>
      <c r="B166" s="261" t="s">
        <v>59</v>
      </c>
      <c r="C166" s="178">
        <v>12</v>
      </c>
      <c r="D166" s="223"/>
      <c r="E166" s="262">
        <f t="shared" si="2"/>
        <v>0</v>
      </c>
    </row>
    <row r="167" spans="1:5" x14ac:dyDescent="0.2">
      <c r="A167" s="260" t="s">
        <v>61</v>
      </c>
      <c r="B167" s="261" t="s">
        <v>64</v>
      </c>
      <c r="C167" s="178">
        <v>2</v>
      </c>
      <c r="D167" s="223"/>
      <c r="E167" s="262">
        <f t="shared" si="2"/>
        <v>0</v>
      </c>
    </row>
    <row r="168" spans="1:5" x14ac:dyDescent="0.2">
      <c r="A168" s="260" t="s">
        <v>65</v>
      </c>
      <c r="B168" s="261" t="s">
        <v>62</v>
      </c>
      <c r="C168" s="178">
        <v>4</v>
      </c>
      <c r="D168" s="223"/>
      <c r="E168" s="262">
        <f t="shared" si="2"/>
        <v>0</v>
      </c>
    </row>
    <row r="169" spans="1:5" x14ac:dyDescent="0.2">
      <c r="A169" s="260" t="s">
        <v>66</v>
      </c>
      <c r="B169" s="261" t="s">
        <v>67</v>
      </c>
      <c r="C169" s="178">
        <v>12</v>
      </c>
      <c r="D169" s="223"/>
      <c r="E169" s="262">
        <f t="shared" si="2"/>
        <v>0</v>
      </c>
    </row>
    <row r="170" spans="1:5" x14ac:dyDescent="0.2">
      <c r="A170" s="260" t="s">
        <v>66</v>
      </c>
      <c r="B170" s="261" t="s">
        <v>68</v>
      </c>
      <c r="C170" s="178">
        <v>12</v>
      </c>
      <c r="D170" s="223"/>
      <c r="E170" s="262">
        <f t="shared" si="2"/>
        <v>0</v>
      </c>
    </row>
    <row r="171" spans="1:5" x14ac:dyDescent="0.2">
      <c r="A171" s="260" t="s">
        <v>66</v>
      </c>
      <c r="B171" s="261" t="s">
        <v>69</v>
      </c>
      <c r="C171" s="178">
        <v>12</v>
      </c>
      <c r="D171" s="223"/>
      <c r="E171" s="262">
        <f t="shared" si="2"/>
        <v>0</v>
      </c>
    </row>
    <row r="172" spans="1:5" x14ac:dyDescent="0.2">
      <c r="A172" s="260" t="s">
        <v>70</v>
      </c>
      <c r="B172" s="261" t="s">
        <v>71</v>
      </c>
      <c r="C172" s="178">
        <v>12</v>
      </c>
      <c r="D172" s="223"/>
      <c r="E172" s="262">
        <f t="shared" si="2"/>
        <v>0</v>
      </c>
    </row>
    <row r="173" spans="1:5" ht="47.25" customHeight="1" x14ac:dyDescent="0.2">
      <c r="A173" s="260" t="s">
        <v>1016</v>
      </c>
      <c r="B173" s="264" t="s">
        <v>78</v>
      </c>
      <c r="C173" s="178">
        <v>1</v>
      </c>
      <c r="D173" s="223"/>
      <c r="E173" s="262">
        <f t="shared" si="2"/>
        <v>0</v>
      </c>
    </row>
    <row r="174" spans="1:5" x14ac:dyDescent="0.2">
      <c r="A174" s="334" t="s">
        <v>222</v>
      </c>
      <c r="B174" s="266"/>
      <c r="C174" s="270"/>
      <c r="D174" s="320"/>
      <c r="E174" s="165">
        <f>SUM(E125:E173)</f>
        <v>0</v>
      </c>
    </row>
    <row r="179" spans="1:5" ht="42.75" customHeight="1" x14ac:dyDescent="0.2">
      <c r="A179" s="254" t="s">
        <v>1346</v>
      </c>
      <c r="B179" s="255" t="s">
        <v>136</v>
      </c>
      <c r="C179" s="190" t="s">
        <v>74</v>
      </c>
      <c r="D179" s="325" t="s">
        <v>75</v>
      </c>
      <c r="E179" s="203" t="s">
        <v>76</v>
      </c>
    </row>
    <row r="180" spans="1:5" ht="26.25" customHeight="1" x14ac:dyDescent="0.2">
      <c r="A180" s="256" t="s">
        <v>1363</v>
      </c>
      <c r="B180" s="257"/>
      <c r="C180" s="166"/>
      <c r="D180" s="213"/>
      <c r="E180" s="335"/>
    </row>
    <row r="181" spans="1:5" ht="18" customHeight="1" x14ac:dyDescent="0.2">
      <c r="A181" s="260" t="s">
        <v>1033</v>
      </c>
      <c r="B181" s="336" t="s">
        <v>201</v>
      </c>
      <c r="C181" s="269">
        <v>1</v>
      </c>
      <c r="D181" s="337"/>
      <c r="E181" s="262">
        <f>C181*D181</f>
        <v>0</v>
      </c>
    </row>
    <row r="182" spans="1:5" x14ac:dyDescent="0.2">
      <c r="A182" s="334" t="s">
        <v>222</v>
      </c>
      <c r="B182" s="266"/>
      <c r="C182" s="270"/>
      <c r="D182" s="320"/>
      <c r="E182" s="223">
        <f>E181</f>
        <v>0</v>
      </c>
    </row>
    <row r="186" spans="1:5" ht="42.75" customHeight="1" x14ac:dyDescent="0.2">
      <c r="A186" s="254" t="s">
        <v>1346</v>
      </c>
      <c r="B186" s="255" t="s">
        <v>136</v>
      </c>
      <c r="C186" s="190" t="s">
        <v>74</v>
      </c>
      <c r="D186" s="325" t="s">
        <v>75</v>
      </c>
      <c r="E186" s="203" t="s">
        <v>76</v>
      </c>
    </row>
    <row r="187" spans="1:5" ht="26.25" customHeight="1" x14ac:dyDescent="0.2">
      <c r="A187" s="256" t="s">
        <v>1364</v>
      </c>
      <c r="B187" s="257"/>
      <c r="C187" s="166"/>
      <c r="D187" s="213"/>
      <c r="E187" s="335"/>
    </row>
    <row r="188" spans="1:5" ht="18" customHeight="1" x14ac:dyDescent="0.2">
      <c r="A188" s="260" t="s">
        <v>1022</v>
      </c>
      <c r="B188" s="261" t="s">
        <v>19</v>
      </c>
      <c r="C188" s="178">
        <v>1</v>
      </c>
      <c r="D188" s="223"/>
      <c r="E188" s="262">
        <f>C188*D188</f>
        <v>0</v>
      </c>
    </row>
    <row r="189" spans="1:5" x14ac:dyDescent="0.2">
      <c r="A189" s="260" t="s">
        <v>1365</v>
      </c>
      <c r="B189" s="261" t="s">
        <v>36</v>
      </c>
      <c r="C189" s="178">
        <v>4</v>
      </c>
      <c r="D189" s="223"/>
      <c r="E189" s="262">
        <f t="shared" ref="E189:E199" si="3">C189*D189</f>
        <v>0</v>
      </c>
    </row>
    <row r="190" spans="1:5" x14ac:dyDescent="0.2">
      <c r="A190" s="260" t="s">
        <v>1355</v>
      </c>
      <c r="B190" s="261" t="s">
        <v>1356</v>
      </c>
      <c r="C190" s="178">
        <v>1</v>
      </c>
      <c r="D190" s="223"/>
      <c r="E190" s="262">
        <f t="shared" si="3"/>
        <v>0</v>
      </c>
    </row>
    <row r="191" spans="1:5" x14ac:dyDescent="0.2">
      <c r="A191" s="260" t="s">
        <v>1366</v>
      </c>
      <c r="B191" s="261" t="s">
        <v>1367</v>
      </c>
      <c r="C191" s="178">
        <v>1</v>
      </c>
      <c r="D191" s="223"/>
      <c r="E191" s="262">
        <f t="shared" si="3"/>
        <v>0</v>
      </c>
    </row>
    <row r="192" spans="1:5" x14ac:dyDescent="0.2">
      <c r="A192" s="260" t="s">
        <v>1368</v>
      </c>
      <c r="B192" s="261" t="s">
        <v>1369</v>
      </c>
      <c r="C192" s="178">
        <v>1</v>
      </c>
      <c r="D192" s="223"/>
      <c r="E192" s="262">
        <f t="shared" si="3"/>
        <v>0</v>
      </c>
    </row>
    <row r="193" spans="1:5" x14ac:dyDescent="0.2">
      <c r="A193" s="260" t="s">
        <v>1370</v>
      </c>
      <c r="B193" s="264" t="s">
        <v>201</v>
      </c>
      <c r="C193" s="178">
        <v>1</v>
      </c>
      <c r="D193" s="223"/>
      <c r="E193" s="262">
        <f t="shared" si="3"/>
        <v>0</v>
      </c>
    </row>
    <row r="194" spans="1:5" x14ac:dyDescent="0.2">
      <c r="A194" s="260" t="s">
        <v>1371</v>
      </c>
      <c r="B194" s="264" t="s">
        <v>201</v>
      </c>
      <c r="C194" s="178">
        <v>1</v>
      </c>
      <c r="D194" s="223"/>
      <c r="E194" s="262">
        <f t="shared" si="3"/>
        <v>0</v>
      </c>
    </row>
    <row r="195" spans="1:5" x14ac:dyDescent="0.2">
      <c r="A195" s="260" t="s">
        <v>1372</v>
      </c>
      <c r="B195" s="264" t="s">
        <v>201</v>
      </c>
      <c r="C195" s="178">
        <v>1</v>
      </c>
      <c r="D195" s="223"/>
      <c r="E195" s="262">
        <f t="shared" si="3"/>
        <v>0</v>
      </c>
    </row>
    <row r="196" spans="1:5" x14ac:dyDescent="0.2">
      <c r="A196" s="260" t="s">
        <v>35</v>
      </c>
      <c r="B196" s="264" t="s">
        <v>201</v>
      </c>
      <c r="C196" s="178">
        <v>3</v>
      </c>
      <c r="D196" s="223"/>
      <c r="E196" s="262">
        <f t="shared" si="3"/>
        <v>0</v>
      </c>
    </row>
    <row r="197" spans="1:5" x14ac:dyDescent="0.2">
      <c r="A197" s="260" t="s">
        <v>1373</v>
      </c>
      <c r="B197" s="264" t="s">
        <v>201</v>
      </c>
      <c r="C197" s="178">
        <v>1</v>
      </c>
      <c r="D197" s="223"/>
      <c r="E197" s="262">
        <f t="shared" si="3"/>
        <v>0</v>
      </c>
    </row>
    <row r="198" spans="1:5" ht="34.5" customHeight="1" x14ac:dyDescent="0.2">
      <c r="A198" s="260" t="s">
        <v>1374</v>
      </c>
      <c r="B198" s="264" t="s">
        <v>78</v>
      </c>
      <c r="C198" s="178">
        <v>1</v>
      </c>
      <c r="D198" s="223"/>
      <c r="E198" s="262">
        <f t="shared" si="3"/>
        <v>0</v>
      </c>
    </row>
    <row r="199" spans="1:5" ht="44.25" customHeight="1" x14ac:dyDescent="0.2">
      <c r="A199" s="260" t="s">
        <v>1375</v>
      </c>
      <c r="B199" s="264" t="s">
        <v>78</v>
      </c>
      <c r="C199" s="178">
        <v>1</v>
      </c>
      <c r="D199" s="223"/>
      <c r="E199" s="262">
        <f t="shared" si="3"/>
        <v>0</v>
      </c>
    </row>
    <row r="200" spans="1:5" x14ac:dyDescent="0.2">
      <c r="A200" s="334" t="s">
        <v>222</v>
      </c>
      <c r="B200" s="266"/>
      <c r="C200" s="270"/>
      <c r="D200" s="320"/>
      <c r="E200" s="223">
        <f>SUM(E188:E199)</f>
        <v>0</v>
      </c>
    </row>
    <row r="205" spans="1:5" ht="42.75" customHeight="1" x14ac:dyDescent="0.2">
      <c r="A205" s="254" t="s">
        <v>1346</v>
      </c>
      <c r="B205" s="255" t="s">
        <v>136</v>
      </c>
      <c r="C205" s="190" t="s">
        <v>74</v>
      </c>
      <c r="D205" s="325" t="s">
        <v>75</v>
      </c>
      <c r="E205" s="203" t="s">
        <v>76</v>
      </c>
    </row>
    <row r="206" spans="1:5" ht="26.25" customHeight="1" x14ac:dyDescent="0.2">
      <c r="A206" s="256" t="s">
        <v>1376</v>
      </c>
      <c r="B206" s="257"/>
      <c r="C206" s="272"/>
      <c r="D206" s="327"/>
      <c r="E206" s="328"/>
    </row>
    <row r="207" spans="1:5" ht="18" customHeight="1" x14ac:dyDescent="0.2">
      <c r="A207" s="260" t="s">
        <v>1377</v>
      </c>
      <c r="B207" s="264" t="s">
        <v>201</v>
      </c>
      <c r="C207" s="273">
        <v>4</v>
      </c>
      <c r="D207" s="223"/>
      <c r="E207" s="262">
        <f>C207*D207</f>
        <v>0</v>
      </c>
    </row>
    <row r="208" spans="1:5" x14ac:dyDescent="0.2">
      <c r="A208" s="260" t="s">
        <v>1378</v>
      </c>
      <c r="B208" s="264" t="s">
        <v>201</v>
      </c>
      <c r="C208" s="273">
        <v>2</v>
      </c>
      <c r="D208" s="223"/>
      <c r="E208" s="262">
        <f t="shared" ref="E208:E210" si="4">C208*D208</f>
        <v>0</v>
      </c>
    </row>
    <row r="209" spans="1:5" x14ac:dyDescent="0.2">
      <c r="A209" s="260" t="s">
        <v>1379</v>
      </c>
      <c r="B209" s="264" t="s">
        <v>201</v>
      </c>
      <c r="C209" s="273">
        <v>1</v>
      </c>
      <c r="D209" s="223"/>
      <c r="E209" s="262">
        <f t="shared" si="4"/>
        <v>0</v>
      </c>
    </row>
    <row r="210" spans="1:5" x14ac:dyDescent="0.2">
      <c r="A210" s="260" t="s">
        <v>1380</v>
      </c>
      <c r="B210" s="264" t="s">
        <v>201</v>
      </c>
      <c r="C210" s="273">
        <v>1</v>
      </c>
      <c r="D210" s="223"/>
      <c r="E210" s="262">
        <f t="shared" si="4"/>
        <v>0</v>
      </c>
    </row>
    <row r="211" spans="1:5" x14ac:dyDescent="0.2">
      <c r="A211" s="279" t="s">
        <v>222</v>
      </c>
      <c r="B211" s="287"/>
      <c r="C211" s="273"/>
      <c r="D211" s="320"/>
      <c r="E211" s="223">
        <f>SUM(E207:E210)</f>
        <v>0</v>
      </c>
    </row>
    <row r="215" spans="1:5" ht="42.75" customHeight="1" x14ac:dyDescent="0.2">
      <c r="A215" s="254" t="s">
        <v>1346</v>
      </c>
      <c r="B215" s="255" t="s">
        <v>136</v>
      </c>
      <c r="C215" s="190" t="s">
        <v>74</v>
      </c>
      <c r="D215" s="325" t="s">
        <v>75</v>
      </c>
      <c r="E215" s="203" t="s">
        <v>76</v>
      </c>
    </row>
    <row r="216" spans="1:5" ht="26.25" customHeight="1" x14ac:dyDescent="0.2">
      <c r="A216" s="256" t="s">
        <v>1381</v>
      </c>
      <c r="B216" s="257"/>
      <c r="C216" s="272"/>
      <c r="D216" s="327"/>
      <c r="E216" s="328"/>
    </row>
    <row r="217" spans="1:5" ht="18" customHeight="1" x14ac:dyDescent="0.2">
      <c r="A217" s="260" t="s">
        <v>35</v>
      </c>
      <c r="B217" s="264" t="s">
        <v>201</v>
      </c>
      <c r="C217" s="273">
        <v>8</v>
      </c>
      <c r="D217" s="213"/>
      <c r="E217" s="262">
        <f>C217*D217</f>
        <v>0</v>
      </c>
    </row>
    <row r="218" spans="1:5" x14ac:dyDescent="0.2">
      <c r="A218" s="260" t="s">
        <v>73</v>
      </c>
      <c r="B218" s="264" t="s">
        <v>201</v>
      </c>
      <c r="C218" s="273">
        <v>1</v>
      </c>
      <c r="D218" s="213"/>
      <c r="E218" s="262">
        <f>C218*D218</f>
        <v>0</v>
      </c>
    </row>
    <row r="219" spans="1:5" x14ac:dyDescent="0.2">
      <c r="A219" s="319" t="s">
        <v>222</v>
      </c>
      <c r="B219" s="338"/>
      <c r="C219" s="339"/>
      <c r="D219" s="340"/>
      <c r="E219" s="341">
        <f>SUM(E217:E218)</f>
        <v>0</v>
      </c>
    </row>
    <row r="220" spans="1:5" x14ac:dyDescent="0.2">
      <c r="A220" s="283"/>
      <c r="B220" s="342"/>
      <c r="C220" s="343"/>
      <c r="D220" s="344"/>
    </row>
    <row r="221" spans="1:5" x14ac:dyDescent="0.2">
      <c r="A221" s="283"/>
      <c r="B221" s="342"/>
      <c r="C221" s="343"/>
      <c r="D221" s="344"/>
    </row>
    <row r="222" spans="1:5" x14ac:dyDescent="0.2">
      <c r="B222" s="345"/>
      <c r="C222" s="345"/>
    </row>
    <row r="223" spans="1:5" x14ac:dyDescent="0.2">
      <c r="B223" s="345"/>
      <c r="C223" s="345"/>
    </row>
    <row r="224" spans="1:5" ht="42.75" customHeight="1" x14ac:dyDescent="0.2">
      <c r="A224" s="254" t="s">
        <v>1346</v>
      </c>
      <c r="B224" s="346" t="s">
        <v>136</v>
      </c>
      <c r="C224" s="190" t="s">
        <v>74</v>
      </c>
      <c r="D224" s="325" t="s">
        <v>75</v>
      </c>
      <c r="E224" s="203" t="s">
        <v>76</v>
      </c>
    </row>
    <row r="225" spans="1:5" ht="26.25" customHeight="1" x14ac:dyDescent="0.2">
      <c r="A225" s="256" t="s">
        <v>1382</v>
      </c>
      <c r="B225" s="347"/>
      <c r="C225" s="348"/>
      <c r="D225" s="327"/>
      <c r="E225" s="328"/>
    </row>
    <row r="226" spans="1:5" x14ac:dyDescent="0.2">
      <c r="A226" s="260" t="s">
        <v>1383</v>
      </c>
      <c r="B226" s="264" t="s">
        <v>201</v>
      </c>
      <c r="C226" s="273">
        <v>2</v>
      </c>
      <c r="D226" s="223"/>
      <c r="E226" s="262">
        <f>C226*D226</f>
        <v>0</v>
      </c>
    </row>
    <row r="227" spans="1:5" x14ac:dyDescent="0.2">
      <c r="A227" s="260" t="s">
        <v>1384</v>
      </c>
      <c r="B227" s="264" t="s">
        <v>201</v>
      </c>
      <c r="C227" s="273">
        <v>3</v>
      </c>
      <c r="D227" s="223"/>
      <c r="E227" s="262">
        <f t="shared" ref="E227:E229" si="5">C227*D227</f>
        <v>0</v>
      </c>
    </row>
    <row r="228" spans="1:5" x14ac:dyDescent="0.2">
      <c r="A228" s="260" t="s">
        <v>1385</v>
      </c>
      <c r="B228" s="264" t="s">
        <v>201</v>
      </c>
      <c r="C228" s="273">
        <v>2</v>
      </c>
      <c r="D228" s="223"/>
      <c r="E228" s="262">
        <f t="shared" si="5"/>
        <v>0</v>
      </c>
    </row>
    <row r="229" spans="1:5" x14ac:dyDescent="0.2">
      <c r="A229" s="260" t="s">
        <v>1386</v>
      </c>
      <c r="B229" s="273" t="s">
        <v>1387</v>
      </c>
      <c r="C229" s="273">
        <v>3</v>
      </c>
      <c r="D229" s="223"/>
      <c r="E229" s="262">
        <f t="shared" si="5"/>
        <v>0</v>
      </c>
    </row>
    <row r="230" spans="1:5" x14ac:dyDescent="0.2">
      <c r="A230" s="271" t="s">
        <v>1388</v>
      </c>
      <c r="B230" s="349"/>
      <c r="C230" s="349"/>
      <c r="D230" s="223"/>
      <c r="E230" s="341">
        <f>SUM(E226:E229)</f>
        <v>0</v>
      </c>
    </row>
    <row r="245" spans="1:5" ht="30" customHeight="1" x14ac:dyDescent="0.2">
      <c r="A245" s="211" t="s">
        <v>478</v>
      </c>
      <c r="B245" s="212"/>
      <c r="C245" s="212"/>
      <c r="D245" s="213"/>
      <c r="E245" s="213"/>
    </row>
    <row r="246" spans="1:5" ht="24" customHeight="1" x14ac:dyDescent="0.2">
      <c r="A246" s="350" t="s">
        <v>1389</v>
      </c>
      <c r="B246" s="212"/>
      <c r="C246" s="212"/>
      <c r="D246" s="351"/>
      <c r="E246" s="259">
        <f>E63</f>
        <v>0</v>
      </c>
    </row>
    <row r="247" spans="1:5" ht="23.25" customHeight="1" x14ac:dyDescent="0.2">
      <c r="A247" s="350" t="s">
        <v>1390</v>
      </c>
      <c r="B247" s="219"/>
      <c r="C247" s="212"/>
      <c r="D247" s="262"/>
      <c r="E247" s="164">
        <f>E119</f>
        <v>0</v>
      </c>
    </row>
    <row r="248" spans="1:5" ht="26.25" customHeight="1" x14ac:dyDescent="0.2">
      <c r="A248" s="350" t="s">
        <v>1391</v>
      </c>
      <c r="B248" s="219"/>
      <c r="C248" s="212"/>
      <c r="D248" s="262"/>
      <c r="E248" s="164">
        <f>E174</f>
        <v>0</v>
      </c>
    </row>
    <row r="249" spans="1:5" ht="21.75" customHeight="1" x14ac:dyDescent="0.2">
      <c r="A249" s="350" t="s">
        <v>1392</v>
      </c>
      <c r="B249" s="219"/>
      <c r="C249" s="212"/>
      <c r="D249" s="262"/>
      <c r="E249" s="164">
        <f>E182</f>
        <v>0</v>
      </c>
    </row>
    <row r="250" spans="1:5" ht="21" customHeight="1" x14ac:dyDescent="0.2">
      <c r="A250" s="350" t="s">
        <v>1393</v>
      </c>
      <c r="B250" s="221"/>
      <c r="C250" s="221"/>
      <c r="D250" s="262"/>
      <c r="E250" s="164">
        <f>E220</f>
        <v>0</v>
      </c>
    </row>
    <row r="251" spans="1:5" ht="21" customHeight="1" x14ac:dyDescent="0.2">
      <c r="A251" s="352" t="s">
        <v>1394</v>
      </c>
      <c r="B251" s="353"/>
      <c r="C251" s="354"/>
      <c r="D251" s="330"/>
      <c r="E251" s="258">
        <f>E211</f>
        <v>0</v>
      </c>
    </row>
    <row r="252" spans="1:5" ht="20.25" customHeight="1" x14ac:dyDescent="0.2">
      <c r="A252" s="350" t="s">
        <v>1395</v>
      </c>
      <c r="B252" s="222"/>
      <c r="C252" s="222"/>
      <c r="D252" s="223"/>
      <c r="E252" s="223">
        <f>E219</f>
        <v>0</v>
      </c>
    </row>
    <row r="253" spans="1:5" ht="24.75" customHeight="1" x14ac:dyDescent="0.2">
      <c r="A253" s="350" t="s">
        <v>1396</v>
      </c>
      <c r="B253" s="222"/>
      <c r="C253" s="222"/>
      <c r="D253" s="223"/>
      <c r="E253" s="223">
        <f>E230</f>
        <v>0</v>
      </c>
    </row>
    <row r="254" spans="1:5" ht="25.5" x14ac:dyDescent="0.2">
      <c r="A254" s="271" t="s">
        <v>1397</v>
      </c>
      <c r="B254" s="222"/>
      <c r="C254" s="222"/>
      <c r="D254" s="223"/>
      <c r="E254" s="223">
        <f>SUM(E246:E253)</f>
        <v>0</v>
      </c>
    </row>
  </sheetData>
  <sheetProtection algorithmName="SHA-512" hashValue="CqNxzElu2q/qFzxA2pOC21l7TxixUWNUs8sk4cIf1EUUiCSDM21rZA2xZ1y0oE6z7FZClI+jPhFedGt05RPPnw==" saltValue="xkmaaVLEmnLemR8yByqx9Q==" spinCount="100000" sheet="1" objects="1" scenarios="1"/>
  <mergeCells count="4">
    <mergeCell ref="A119:B119"/>
    <mergeCell ref="A174:B174"/>
    <mergeCell ref="A182:B182"/>
    <mergeCell ref="A200:B200"/>
  </mergeCells>
  <pageMargins left="0.23622047244094491" right="0.23622047244094491" top="0.74803149606299213" bottom="0.74803149606299213" header="0.31496062992125984" footer="0.31496062992125984"/>
  <pageSetup paperSize="9" fitToWidth="0"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294DF-9EFF-4921-A856-443914E2A588}">
  <dimension ref="A1:E112"/>
  <sheetViews>
    <sheetView view="pageLayout" topLeftCell="A4" zoomScaleNormal="100" workbookViewId="0">
      <selection activeCell="A4" sqref="A4:E11"/>
    </sheetView>
  </sheetViews>
  <sheetFormatPr defaultColWidth="9.33203125" defaultRowHeight="12.75" x14ac:dyDescent="0.2"/>
  <cols>
    <col min="1" max="1" width="32.6640625" style="302" customWidth="1"/>
    <col min="2" max="2" width="18.5" style="163" customWidth="1"/>
    <col min="3" max="3" width="16" style="163" customWidth="1"/>
    <col min="4" max="4" width="15.33203125" style="162" customWidth="1"/>
    <col min="5" max="5" width="14.6640625" style="162" customWidth="1"/>
    <col min="6" max="16384" width="9.33203125" style="162"/>
  </cols>
  <sheetData>
    <row r="1" spans="1:5" x14ac:dyDescent="0.2">
      <c r="A1" s="163"/>
    </row>
    <row r="2" spans="1:5" ht="31.5" customHeight="1" x14ac:dyDescent="0.2">
      <c r="A2" s="294" t="s">
        <v>1398</v>
      </c>
    </row>
    <row r="3" spans="1:5" x14ac:dyDescent="0.2">
      <c r="A3" s="163"/>
    </row>
    <row r="4" spans="1:5" ht="36" customHeight="1" x14ac:dyDescent="0.2">
      <c r="A4" s="211" t="s">
        <v>1399</v>
      </c>
      <c r="B4" s="212"/>
      <c r="C4" s="212"/>
      <c r="D4" s="213"/>
      <c r="E4" s="213"/>
    </row>
    <row r="5" spans="1:5" s="246" customFormat="1" ht="36" customHeight="1" x14ac:dyDescent="0.2">
      <c r="A5" s="295" t="s">
        <v>1128</v>
      </c>
      <c r="B5" s="296"/>
      <c r="C5" s="183"/>
      <c r="D5" s="245"/>
      <c r="E5" s="248">
        <f>'2. GRAĐ-OBRTNIČKI RADOVI (2)'!E92</f>
        <v>0</v>
      </c>
    </row>
    <row r="6" spans="1:5" ht="39.75" customHeight="1" x14ac:dyDescent="0.2">
      <c r="A6" s="295" t="s">
        <v>1223</v>
      </c>
      <c r="B6" s="167"/>
      <c r="C6" s="166"/>
      <c r="D6" s="165"/>
      <c r="E6" s="164">
        <f>'3. ELEKTROINSTALAC-JAKA STRUJA'!E167</f>
        <v>0</v>
      </c>
    </row>
    <row r="7" spans="1:5" ht="45.75" customHeight="1" x14ac:dyDescent="0.2">
      <c r="A7" s="297" t="s">
        <v>1245</v>
      </c>
      <c r="B7" s="230"/>
      <c r="C7" s="231"/>
      <c r="D7" s="232"/>
      <c r="E7" s="164">
        <f>'4. ELEKTROINSTALACIJE-SLABA STR'!E35</f>
        <v>0</v>
      </c>
    </row>
    <row r="8" spans="1:5" s="246" customFormat="1" ht="44.25" customHeight="1" x14ac:dyDescent="0.2">
      <c r="A8" s="295" t="s">
        <v>884</v>
      </c>
      <c r="B8" s="296"/>
      <c r="C8" s="183"/>
      <c r="D8" s="245"/>
      <c r="E8" s="248">
        <f>'5. STROJARSTVO_ViK'!E141</f>
        <v>0</v>
      </c>
    </row>
    <row r="9" spans="1:5" s="246" customFormat="1" ht="36" customHeight="1" x14ac:dyDescent="0.2">
      <c r="A9" s="295" t="s">
        <v>927</v>
      </c>
      <c r="B9" s="296"/>
      <c r="C9" s="183"/>
      <c r="D9" s="245"/>
      <c r="E9" s="248">
        <f>'6. STROJARSTVO_KLIMA'!E107</f>
        <v>0</v>
      </c>
    </row>
    <row r="10" spans="1:5" s="246" customFormat="1" ht="36" customHeight="1" x14ac:dyDescent="0.2">
      <c r="A10" s="295" t="s">
        <v>1038</v>
      </c>
      <c r="B10" s="296"/>
      <c r="C10" s="183"/>
      <c r="D10" s="245"/>
      <c r="E10" s="248">
        <f>'7. UNUTARNJA OPREMA (2)'!E254</f>
        <v>0</v>
      </c>
    </row>
    <row r="11" spans="1:5" ht="36" customHeight="1" x14ac:dyDescent="0.2">
      <c r="A11" s="168" t="s">
        <v>1400</v>
      </c>
      <c r="B11" s="167"/>
      <c r="C11" s="166"/>
      <c r="D11" s="165"/>
      <c r="E11" s="164">
        <f>SUM(E5:E10)</f>
        <v>0</v>
      </c>
    </row>
    <row r="12" spans="1:5" x14ac:dyDescent="0.2">
      <c r="A12" s="163"/>
    </row>
    <row r="13" spans="1:5" x14ac:dyDescent="0.2">
      <c r="A13" s="163"/>
    </row>
    <row r="14" spans="1:5" x14ac:dyDescent="0.2">
      <c r="A14" s="163"/>
    </row>
    <row r="15" spans="1:5" x14ac:dyDescent="0.2">
      <c r="A15" s="163"/>
    </row>
    <row r="16" spans="1:5" x14ac:dyDescent="0.2">
      <c r="A16" s="163"/>
    </row>
    <row r="17" spans="1:1" x14ac:dyDescent="0.2">
      <c r="A17" s="163"/>
    </row>
    <row r="18" spans="1:1" x14ac:dyDescent="0.2">
      <c r="A18" s="163"/>
    </row>
    <row r="19" spans="1:1" x14ac:dyDescent="0.2">
      <c r="A19" s="163"/>
    </row>
    <row r="20" spans="1:1" x14ac:dyDescent="0.2">
      <c r="A20" s="163"/>
    </row>
    <row r="21" spans="1:1" x14ac:dyDescent="0.2">
      <c r="A21" s="163"/>
    </row>
    <row r="22" spans="1:1" x14ac:dyDescent="0.2">
      <c r="A22" s="163"/>
    </row>
    <row r="23" spans="1:1" x14ac:dyDescent="0.2">
      <c r="A23" s="163"/>
    </row>
    <row r="24" spans="1:1" x14ac:dyDescent="0.2">
      <c r="A24" s="163"/>
    </row>
    <row r="25" spans="1:1" x14ac:dyDescent="0.2">
      <c r="A25" s="163"/>
    </row>
    <row r="26" spans="1:1" x14ac:dyDescent="0.2">
      <c r="A26" s="163"/>
    </row>
    <row r="27" spans="1:1" x14ac:dyDescent="0.2">
      <c r="A27" s="163"/>
    </row>
    <row r="28" spans="1:1" x14ac:dyDescent="0.2">
      <c r="A28" s="163"/>
    </row>
    <row r="29" spans="1:1" x14ac:dyDescent="0.2">
      <c r="A29" s="163"/>
    </row>
    <row r="30" spans="1:1" x14ac:dyDescent="0.2">
      <c r="A30" s="163"/>
    </row>
    <row r="31" spans="1:1" x14ac:dyDescent="0.2">
      <c r="A31" s="163"/>
    </row>
    <row r="32" spans="1:1" x14ac:dyDescent="0.2">
      <c r="A32" s="163"/>
    </row>
    <row r="33" spans="1:1" x14ac:dyDescent="0.2">
      <c r="A33" s="163"/>
    </row>
    <row r="34" spans="1:1" x14ac:dyDescent="0.2">
      <c r="A34" s="163"/>
    </row>
    <row r="35" spans="1:1" x14ac:dyDescent="0.2">
      <c r="A35" s="163"/>
    </row>
    <row r="36" spans="1:1" x14ac:dyDescent="0.2">
      <c r="A36" s="163"/>
    </row>
    <row r="37" spans="1:1" x14ac:dyDescent="0.2">
      <c r="A37" s="163"/>
    </row>
    <row r="38" spans="1:1" x14ac:dyDescent="0.2">
      <c r="A38" s="163"/>
    </row>
    <row r="39" spans="1:1" x14ac:dyDescent="0.2">
      <c r="A39" s="163"/>
    </row>
    <row r="40" spans="1:1" x14ac:dyDescent="0.2">
      <c r="A40" s="163"/>
    </row>
    <row r="41" spans="1:1" x14ac:dyDescent="0.2">
      <c r="A41" s="163"/>
    </row>
    <row r="42" spans="1:1" x14ac:dyDescent="0.2">
      <c r="A42" s="163"/>
    </row>
    <row r="43" spans="1:1" x14ac:dyDescent="0.2">
      <c r="A43" s="163"/>
    </row>
    <row r="44" spans="1:1" x14ac:dyDescent="0.2">
      <c r="A44" s="163"/>
    </row>
    <row r="45" spans="1:1" x14ac:dyDescent="0.2">
      <c r="A45" s="163"/>
    </row>
    <row r="46" spans="1:1" x14ac:dyDescent="0.2">
      <c r="A46" s="163"/>
    </row>
    <row r="47" spans="1:1" x14ac:dyDescent="0.2">
      <c r="A47" s="163"/>
    </row>
    <row r="48" spans="1:1" x14ac:dyDescent="0.2">
      <c r="A48" s="163"/>
    </row>
    <row r="49" spans="1:1" x14ac:dyDescent="0.2">
      <c r="A49" s="163"/>
    </row>
    <row r="50" spans="1:1" x14ac:dyDescent="0.2">
      <c r="A50" s="163"/>
    </row>
    <row r="51" spans="1:1" x14ac:dyDescent="0.2">
      <c r="A51" s="163"/>
    </row>
    <row r="52" spans="1:1" x14ac:dyDescent="0.2">
      <c r="A52" s="163"/>
    </row>
    <row r="53" spans="1:1" x14ac:dyDescent="0.2">
      <c r="A53" s="163"/>
    </row>
    <row r="54" spans="1:1" x14ac:dyDescent="0.2">
      <c r="A54" s="163"/>
    </row>
    <row r="55" spans="1:1" x14ac:dyDescent="0.2">
      <c r="A55" s="163"/>
    </row>
    <row r="56" spans="1:1" x14ac:dyDescent="0.2">
      <c r="A56" s="163"/>
    </row>
    <row r="57" spans="1:1" x14ac:dyDescent="0.2">
      <c r="A57" s="163"/>
    </row>
    <row r="58" spans="1:1" x14ac:dyDescent="0.2">
      <c r="A58" s="163"/>
    </row>
    <row r="59" spans="1:1" x14ac:dyDescent="0.2">
      <c r="A59" s="163"/>
    </row>
    <row r="60" spans="1:1" x14ac:dyDescent="0.2">
      <c r="A60" s="163"/>
    </row>
    <row r="61" spans="1:1" x14ac:dyDescent="0.2">
      <c r="A61" s="163"/>
    </row>
    <row r="62" spans="1:1" x14ac:dyDescent="0.2">
      <c r="A62" s="163"/>
    </row>
    <row r="63" spans="1:1" x14ac:dyDescent="0.2">
      <c r="A63" s="163"/>
    </row>
    <row r="64" spans="1:1" x14ac:dyDescent="0.2">
      <c r="A64" s="163"/>
    </row>
    <row r="65" spans="1:1" x14ac:dyDescent="0.2">
      <c r="A65" s="163"/>
    </row>
    <row r="66" spans="1:1" x14ac:dyDescent="0.2">
      <c r="A66" s="163"/>
    </row>
    <row r="67" spans="1:1" x14ac:dyDescent="0.2">
      <c r="A67" s="163"/>
    </row>
    <row r="68" spans="1:1" x14ac:dyDescent="0.2">
      <c r="A68" s="163"/>
    </row>
    <row r="69" spans="1:1" x14ac:dyDescent="0.2">
      <c r="A69" s="163"/>
    </row>
    <row r="70" spans="1:1" x14ac:dyDescent="0.2">
      <c r="A70" s="163"/>
    </row>
    <row r="71" spans="1:1" x14ac:dyDescent="0.2">
      <c r="A71" s="163"/>
    </row>
    <row r="72" spans="1:1" x14ac:dyDescent="0.2">
      <c r="A72" s="163"/>
    </row>
    <row r="73" spans="1:1" x14ac:dyDescent="0.2">
      <c r="A73" s="163"/>
    </row>
    <row r="74" spans="1:1" x14ac:dyDescent="0.2">
      <c r="A74" s="163"/>
    </row>
    <row r="75" spans="1:1" x14ac:dyDescent="0.2">
      <c r="A75" s="163"/>
    </row>
    <row r="76" spans="1:1" x14ac:dyDescent="0.2">
      <c r="A76" s="163"/>
    </row>
    <row r="77" spans="1:1" x14ac:dyDescent="0.2">
      <c r="A77" s="163"/>
    </row>
    <row r="78" spans="1:1" x14ac:dyDescent="0.2">
      <c r="A78" s="163"/>
    </row>
    <row r="79" spans="1:1" x14ac:dyDescent="0.2">
      <c r="A79" s="163"/>
    </row>
    <row r="80" spans="1:1" x14ac:dyDescent="0.2">
      <c r="A80" s="163"/>
    </row>
    <row r="81" spans="1:1" x14ac:dyDescent="0.2">
      <c r="A81" s="163"/>
    </row>
    <row r="82" spans="1:1" x14ac:dyDescent="0.2">
      <c r="A82" s="163"/>
    </row>
    <row r="83" spans="1:1" x14ac:dyDescent="0.2">
      <c r="A83" s="163"/>
    </row>
    <row r="84" spans="1:1" x14ac:dyDescent="0.2">
      <c r="A84" s="163"/>
    </row>
    <row r="85" spans="1:1" x14ac:dyDescent="0.2">
      <c r="A85" s="163"/>
    </row>
    <row r="86" spans="1:1" x14ac:dyDescent="0.2">
      <c r="A86" s="163"/>
    </row>
    <row r="87" spans="1:1" x14ac:dyDescent="0.2">
      <c r="A87" s="163"/>
    </row>
    <row r="88" spans="1:1" x14ac:dyDescent="0.2">
      <c r="A88" s="163"/>
    </row>
    <row r="89" spans="1:1" x14ac:dyDescent="0.2">
      <c r="A89" s="163"/>
    </row>
    <row r="90" spans="1:1" x14ac:dyDescent="0.2">
      <c r="A90" s="163"/>
    </row>
    <row r="91" spans="1:1" x14ac:dyDescent="0.2">
      <c r="A91" s="163"/>
    </row>
    <row r="92" spans="1:1" x14ac:dyDescent="0.2">
      <c r="A92" s="163"/>
    </row>
    <row r="93" spans="1:1" x14ac:dyDescent="0.2">
      <c r="A93" s="163"/>
    </row>
    <row r="94" spans="1:1" x14ac:dyDescent="0.2">
      <c r="A94" s="163"/>
    </row>
    <row r="95" spans="1:1" x14ac:dyDescent="0.2">
      <c r="A95" s="163"/>
    </row>
    <row r="96" spans="1:1" x14ac:dyDescent="0.2">
      <c r="A96" s="163"/>
    </row>
    <row r="97" spans="1:1" x14ac:dyDescent="0.2">
      <c r="A97" s="163"/>
    </row>
    <row r="98" spans="1:1" x14ac:dyDescent="0.2">
      <c r="A98" s="163"/>
    </row>
    <row r="99" spans="1:1" x14ac:dyDescent="0.2">
      <c r="A99" s="163"/>
    </row>
    <row r="100" spans="1:1" x14ac:dyDescent="0.2">
      <c r="A100" s="163"/>
    </row>
    <row r="101" spans="1:1" x14ac:dyDescent="0.2">
      <c r="A101" s="163"/>
    </row>
    <row r="102" spans="1:1" x14ac:dyDescent="0.2">
      <c r="A102" s="163"/>
    </row>
    <row r="103" spans="1:1" x14ac:dyDescent="0.2">
      <c r="A103" s="163"/>
    </row>
    <row r="104" spans="1:1" x14ac:dyDescent="0.2">
      <c r="A104" s="163"/>
    </row>
    <row r="105" spans="1:1" x14ac:dyDescent="0.2">
      <c r="A105" s="163"/>
    </row>
    <row r="106" spans="1:1" x14ac:dyDescent="0.2">
      <c r="A106" s="163"/>
    </row>
    <row r="107" spans="1:1" x14ac:dyDescent="0.2">
      <c r="A107" s="163"/>
    </row>
    <row r="108" spans="1:1" x14ac:dyDescent="0.2">
      <c r="A108" s="163"/>
    </row>
    <row r="109" spans="1:1" x14ac:dyDescent="0.2">
      <c r="A109" s="163"/>
    </row>
    <row r="110" spans="1:1" x14ac:dyDescent="0.2">
      <c r="A110" s="163"/>
    </row>
    <row r="111" spans="1:1" x14ac:dyDescent="0.2">
      <c r="A111" s="163"/>
    </row>
    <row r="112" spans="1:1" x14ac:dyDescent="0.2">
      <c r="A112" s="163"/>
    </row>
  </sheetData>
  <sheetProtection algorithmName="SHA-512" hashValue="laQ33wn6eF0p0Y85qsP4+emJETPOc2oATVWBa/SENpBKuAZ44AqI7+7mxHSgyxZA9XAQ6TuoSWhgjyswEfNFSA==" saltValue="aFhuDX/uF9OKGq6RfKsAkw==" spinCount="100000" sheet="1" objects="1" scenarios="1"/>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82779-B322-448F-AEE7-71A1D831D693}">
  <dimension ref="A2:E29"/>
  <sheetViews>
    <sheetView topLeftCell="A16" zoomScale="130" zoomScaleNormal="130" workbookViewId="0">
      <selection activeCell="E17" sqref="E17"/>
    </sheetView>
  </sheetViews>
  <sheetFormatPr defaultRowHeight="12.75" x14ac:dyDescent="0.2"/>
  <cols>
    <col min="1" max="1" width="62.83203125" customWidth="1"/>
    <col min="4" max="4" width="15.1640625" customWidth="1"/>
    <col min="5" max="5" width="26.1640625" customWidth="1"/>
  </cols>
  <sheetData>
    <row r="2" spans="1:5" ht="60.75" customHeight="1" x14ac:dyDescent="0.2">
      <c r="A2" s="68" t="s">
        <v>512</v>
      </c>
      <c r="B2" s="69"/>
      <c r="C2" s="69"/>
      <c r="D2" s="54"/>
      <c r="E2" s="54"/>
    </row>
    <row r="3" spans="1:5" ht="32.25" customHeight="1" x14ac:dyDescent="0.2">
      <c r="A3" s="51" t="s">
        <v>459</v>
      </c>
      <c r="B3" s="160"/>
      <c r="C3" s="58"/>
      <c r="D3" s="157"/>
      <c r="E3" s="158">
        <f>'2. GRAĐEVINSKO-OBRTNIČKI RADOVI'!E86</f>
        <v>0</v>
      </c>
    </row>
    <row r="4" spans="1:5" ht="39" customHeight="1" x14ac:dyDescent="0.2">
      <c r="A4" s="51" t="s">
        <v>513</v>
      </c>
      <c r="B4" s="37"/>
      <c r="C4" s="27"/>
      <c r="D4" s="17"/>
      <c r="E4" s="15">
        <f>'3. ELEKTROINSTALACIJE_JAKA STRU'!E178</f>
        <v>0</v>
      </c>
    </row>
    <row r="5" spans="1:5" ht="30.75" customHeight="1" x14ac:dyDescent="0.2">
      <c r="A5" s="161" t="s">
        <v>514</v>
      </c>
      <c r="B5" s="84"/>
      <c r="C5" s="85"/>
      <c r="D5" s="78"/>
      <c r="E5" s="15">
        <f>'4. ELEKTROINSTALACIJE_SLABA STR'!E70</f>
        <v>0</v>
      </c>
    </row>
    <row r="6" spans="1:5" ht="32.25" customHeight="1" x14ac:dyDescent="0.2">
      <c r="A6" s="51" t="s">
        <v>476</v>
      </c>
      <c r="B6" s="160"/>
      <c r="C6" s="58"/>
      <c r="D6" s="157"/>
      <c r="E6" s="158">
        <f>'5. STROJARSKE INS_vIk'!E158</f>
        <v>0</v>
      </c>
    </row>
    <row r="7" spans="1:5" ht="33" customHeight="1" x14ac:dyDescent="0.2">
      <c r="A7" s="51" t="s">
        <v>490</v>
      </c>
      <c r="B7" s="160"/>
      <c r="C7" s="58"/>
      <c r="D7" s="157"/>
      <c r="E7" s="158">
        <f>'6. STROJARSKE INS_KLIMA'!E113</f>
        <v>0</v>
      </c>
    </row>
    <row r="8" spans="1:5" ht="24.75" customHeight="1" x14ac:dyDescent="0.2">
      <c r="A8" s="51" t="s">
        <v>477</v>
      </c>
      <c r="B8" s="160"/>
      <c r="C8" s="58"/>
      <c r="D8" s="157"/>
      <c r="E8" s="158">
        <f>'7. UNUTARNJA OPREMA'!E263</f>
        <v>0</v>
      </c>
    </row>
    <row r="9" spans="1:5" ht="19.5" customHeight="1" x14ac:dyDescent="0.2">
      <c r="A9" s="359" t="s">
        <v>515</v>
      </c>
      <c r="B9" s="360"/>
      <c r="C9" s="361"/>
      <c r="D9" s="362"/>
      <c r="E9" s="363">
        <f>SUM(E3:E8)</f>
        <v>0</v>
      </c>
    </row>
    <row r="10" spans="1:5" ht="22.5" customHeight="1" x14ac:dyDescent="0.2">
      <c r="A10" s="211" t="s">
        <v>1040</v>
      </c>
      <c r="B10" s="212"/>
      <c r="C10" s="212"/>
      <c r="D10" s="213"/>
      <c r="E10" s="213"/>
    </row>
    <row r="11" spans="1:5" ht="30" customHeight="1" x14ac:dyDescent="0.2">
      <c r="A11" s="295" t="s">
        <v>697</v>
      </c>
      <c r="B11" s="296"/>
      <c r="C11" s="183"/>
      <c r="D11" s="245"/>
      <c r="E11" s="248">
        <f>'2. GRAĐ-OBRTNIČKI RADOVI'!E90</f>
        <v>0</v>
      </c>
    </row>
    <row r="12" spans="1:5" ht="32.25" customHeight="1" x14ac:dyDescent="0.2">
      <c r="A12" s="295" t="s">
        <v>808</v>
      </c>
      <c r="B12" s="167"/>
      <c r="C12" s="166"/>
      <c r="D12" s="165"/>
      <c r="E12" s="164">
        <f>'3. ELEKTROINST-JAKA STRUJA'!E168</f>
        <v>0</v>
      </c>
    </row>
    <row r="13" spans="1:5" ht="26.25" customHeight="1" x14ac:dyDescent="0.2">
      <c r="A13" s="297" t="s">
        <v>818</v>
      </c>
      <c r="B13" s="230"/>
      <c r="C13" s="231"/>
      <c r="D13" s="232"/>
      <c r="E13" s="164">
        <f>'4. ELEKTROINST-SLABA STRUJA '!E70</f>
        <v>0</v>
      </c>
    </row>
    <row r="14" spans="1:5" ht="27" customHeight="1" x14ac:dyDescent="0.2">
      <c r="A14" s="295" t="s">
        <v>884</v>
      </c>
      <c r="B14" s="296"/>
      <c r="C14" s="183"/>
      <c r="D14" s="245"/>
      <c r="E14" s="248">
        <f>'5. STROJARSKE INS_VIK (2)'!E139</f>
        <v>0</v>
      </c>
    </row>
    <row r="15" spans="1:5" ht="19.5" customHeight="1" x14ac:dyDescent="0.2">
      <c r="A15" s="295" t="s">
        <v>927</v>
      </c>
      <c r="B15" s="296"/>
      <c r="C15" s="183"/>
      <c r="D15" s="245"/>
      <c r="E15" s="248">
        <f>'6. STROJARSKE INS_KLIMA (2)'!E117</f>
        <v>0</v>
      </c>
    </row>
    <row r="16" spans="1:5" ht="18" customHeight="1" x14ac:dyDescent="0.2">
      <c r="A16" s="297" t="s">
        <v>1010</v>
      </c>
      <c r="B16" s="298"/>
      <c r="C16" s="299"/>
      <c r="D16" s="300"/>
      <c r="E16" s="248">
        <f>'7. SPRINKLER'!E122</f>
        <v>0</v>
      </c>
    </row>
    <row r="17" spans="1:5" ht="14.25" customHeight="1" x14ac:dyDescent="0.2">
      <c r="A17" s="295" t="s">
        <v>1038</v>
      </c>
      <c r="B17" s="296"/>
      <c r="C17" s="183"/>
      <c r="D17" s="245"/>
      <c r="E17" s="248">
        <f>'8. UNUTARNJA OPREMA'!E216</f>
        <v>0</v>
      </c>
    </row>
    <row r="18" spans="1:5" ht="17.25" customHeight="1" x14ac:dyDescent="0.2">
      <c r="A18" s="364" t="s">
        <v>1041</v>
      </c>
      <c r="B18" s="365"/>
      <c r="C18" s="366"/>
      <c r="D18" s="362"/>
      <c r="E18" s="367">
        <f>SUM(E11:E17)</f>
        <v>0</v>
      </c>
    </row>
    <row r="19" spans="1:5" ht="17.25" customHeight="1" x14ac:dyDescent="0.2">
      <c r="A19" s="211" t="s">
        <v>1399</v>
      </c>
      <c r="B19" s="212"/>
      <c r="C19" s="212"/>
      <c r="D19" s="213"/>
      <c r="E19" s="213"/>
    </row>
    <row r="20" spans="1:5" ht="33.75" customHeight="1" x14ac:dyDescent="0.2">
      <c r="A20" s="295" t="s">
        <v>1128</v>
      </c>
      <c r="B20" s="296"/>
      <c r="C20" s="183"/>
      <c r="D20" s="245"/>
      <c r="E20" s="248">
        <f>'2. GRAĐ-OBRTNIČKI RADOVI (2)'!E107</f>
        <v>0</v>
      </c>
    </row>
    <row r="21" spans="1:5" ht="27" customHeight="1" x14ac:dyDescent="0.2">
      <c r="A21" s="295" t="s">
        <v>1223</v>
      </c>
      <c r="B21" s="167"/>
      <c r="C21" s="166"/>
      <c r="D21" s="165"/>
      <c r="E21" s="164">
        <f>'3. ELEKTROINSTALAC-JAKA STRUJA'!E182</f>
        <v>0</v>
      </c>
    </row>
    <row r="22" spans="1:5" ht="27" customHeight="1" x14ac:dyDescent="0.2">
      <c r="A22" s="297" t="s">
        <v>1245</v>
      </c>
      <c r="B22" s="230"/>
      <c r="C22" s="231"/>
      <c r="D22" s="232"/>
      <c r="E22" s="164">
        <f>'4. ELEKTROINSTALACIJE-SLABA STR'!E50</f>
        <v>0</v>
      </c>
    </row>
    <row r="23" spans="1:5" ht="28.5" customHeight="1" x14ac:dyDescent="0.2">
      <c r="A23" s="295" t="s">
        <v>884</v>
      </c>
      <c r="B23" s="296"/>
      <c r="C23" s="183"/>
      <c r="D23" s="245"/>
      <c r="E23" s="248">
        <f>'5. STROJARSTVO_ViK'!E156</f>
        <v>0</v>
      </c>
    </row>
    <row r="24" spans="1:5" ht="28.5" customHeight="1" x14ac:dyDescent="0.2">
      <c r="A24" s="295" t="s">
        <v>927</v>
      </c>
      <c r="B24" s="296"/>
      <c r="C24" s="183"/>
      <c r="D24" s="245"/>
      <c r="E24" s="248">
        <f>'6. STROJARSTVO_KLIMA'!E122</f>
        <v>0</v>
      </c>
    </row>
    <row r="25" spans="1:5" ht="18" customHeight="1" x14ac:dyDescent="0.2">
      <c r="A25" s="295" t="s">
        <v>1038</v>
      </c>
      <c r="B25" s="296"/>
      <c r="C25" s="183"/>
      <c r="D25" s="245"/>
      <c r="E25" s="248">
        <f>'7. UNUTARNJA OPREMA (2)'!E269</f>
        <v>0</v>
      </c>
    </row>
    <row r="26" spans="1:5" ht="19.5" customHeight="1" x14ac:dyDescent="0.2">
      <c r="A26" s="364" t="s">
        <v>1400</v>
      </c>
      <c r="B26" s="365"/>
      <c r="C26" s="366"/>
      <c r="D26" s="362"/>
      <c r="E26" s="363">
        <f>SUM(E20:E25)</f>
        <v>0</v>
      </c>
    </row>
    <row r="27" spans="1:5" x14ac:dyDescent="0.2">
      <c r="A27" s="356" t="s">
        <v>1403</v>
      </c>
      <c r="B27" s="357"/>
      <c r="C27" s="357"/>
      <c r="D27" s="357"/>
      <c r="E27" s="358">
        <f>E9+E18+E26</f>
        <v>0</v>
      </c>
    </row>
    <row r="28" spans="1:5" x14ac:dyDescent="0.2">
      <c r="A28" s="355" t="s">
        <v>1401</v>
      </c>
      <c r="B28" s="355"/>
      <c r="C28" s="355"/>
      <c r="D28" s="355"/>
      <c r="E28" s="358">
        <f>E27*0.25</f>
        <v>0</v>
      </c>
    </row>
    <row r="29" spans="1:5" x14ac:dyDescent="0.2">
      <c r="A29" s="355" t="s">
        <v>1402</v>
      </c>
      <c r="B29" s="355"/>
      <c r="C29" s="355"/>
      <c r="D29" s="355"/>
      <c r="E29" s="358">
        <f>E27+E28</f>
        <v>0</v>
      </c>
    </row>
  </sheetData>
  <mergeCells count="3">
    <mergeCell ref="A27:D27"/>
    <mergeCell ref="A28:D28"/>
    <mergeCell ref="A29:D29"/>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79"/>
  <sheetViews>
    <sheetView view="pageLayout" topLeftCell="A181" zoomScaleNormal="100" workbookViewId="0">
      <selection activeCell="E11" sqref="E11"/>
    </sheetView>
  </sheetViews>
  <sheetFormatPr defaultColWidth="9.33203125" defaultRowHeight="12.75" x14ac:dyDescent="0.2"/>
  <cols>
    <col min="1" max="1" width="43.1640625" style="3" customWidth="1"/>
    <col min="2" max="2" width="16.1640625" style="3" customWidth="1"/>
    <col min="3" max="3" width="14" style="3" customWidth="1"/>
    <col min="4" max="4" width="14" style="1" customWidth="1"/>
    <col min="5" max="5" width="14.5" style="1" customWidth="1"/>
    <col min="6" max="16384" width="9.33203125" style="1"/>
  </cols>
  <sheetData>
    <row r="1" spans="1:1" ht="17.100000000000001" customHeight="1" x14ac:dyDescent="0.2">
      <c r="A1" s="11"/>
    </row>
    <row r="2" spans="1:1" ht="17.100000000000001" customHeight="1" x14ac:dyDescent="0.2">
      <c r="A2" s="6" t="s">
        <v>99</v>
      </c>
    </row>
    <row r="3" spans="1:1" ht="17.100000000000001" customHeight="1" x14ac:dyDescent="0.2">
      <c r="A3" s="7" t="s">
        <v>100</v>
      </c>
    </row>
    <row r="4" spans="1:1" ht="17.100000000000001" customHeight="1" x14ac:dyDescent="0.2">
      <c r="A4" s="8" t="s">
        <v>101</v>
      </c>
    </row>
    <row r="5" spans="1:1" ht="17.100000000000001" customHeight="1" x14ac:dyDescent="0.2">
      <c r="A5" s="9" t="s">
        <v>102</v>
      </c>
    </row>
    <row r="6" spans="1:1" ht="17.100000000000001" customHeight="1" x14ac:dyDescent="0.2">
      <c r="A6" s="8" t="s">
        <v>103</v>
      </c>
    </row>
    <row r="7" spans="1:1" ht="17.100000000000001" customHeight="1" x14ac:dyDescent="0.2">
      <c r="A7" s="8" t="s">
        <v>104</v>
      </c>
    </row>
    <row r="8" spans="1:1" ht="17.100000000000001" customHeight="1" x14ac:dyDescent="0.2">
      <c r="A8" s="8" t="s">
        <v>105</v>
      </c>
    </row>
    <row r="9" spans="1:1" ht="17.100000000000001" customHeight="1" x14ac:dyDescent="0.2">
      <c r="A9" s="8" t="s">
        <v>516</v>
      </c>
    </row>
    <row r="10" spans="1:1" ht="17.100000000000001" customHeight="1" x14ac:dyDescent="0.2">
      <c r="A10" s="8" t="s">
        <v>107</v>
      </c>
    </row>
    <row r="11" spans="1:1" ht="17.100000000000001" customHeight="1" x14ac:dyDescent="0.2">
      <c r="A11" s="8" t="s">
        <v>108</v>
      </c>
    </row>
    <row r="12" spans="1:1" ht="17.100000000000001" customHeight="1" x14ac:dyDescent="0.2">
      <c r="A12" s="8" t="s">
        <v>109</v>
      </c>
    </row>
    <row r="13" spans="1:1" ht="17.100000000000001" customHeight="1" x14ac:dyDescent="0.2">
      <c r="A13" s="8" t="s">
        <v>110</v>
      </c>
    </row>
    <row r="14" spans="1:1" ht="17.100000000000001" customHeight="1" x14ac:dyDescent="0.2">
      <c r="A14" s="9" t="s">
        <v>122</v>
      </c>
    </row>
    <row r="17" spans="1:5" ht="47.1" customHeight="1" x14ac:dyDescent="0.2">
      <c r="A17" s="24" t="s">
        <v>680</v>
      </c>
      <c r="B17" s="24" t="s">
        <v>517</v>
      </c>
      <c r="C17" s="25" t="s">
        <v>74</v>
      </c>
      <c r="D17" s="12" t="s">
        <v>75</v>
      </c>
      <c r="E17" s="13" t="s">
        <v>76</v>
      </c>
    </row>
    <row r="18" spans="1:5" ht="28.5" customHeight="1" x14ac:dyDescent="0.2">
      <c r="A18" s="26" t="s">
        <v>518</v>
      </c>
      <c r="B18" s="27"/>
      <c r="C18" s="27"/>
      <c r="D18" s="17"/>
      <c r="E18" s="15"/>
    </row>
    <row r="19" spans="1:5" ht="63.75" x14ac:dyDescent="0.2">
      <c r="A19" s="28" t="s">
        <v>541</v>
      </c>
      <c r="B19" s="29" t="s">
        <v>363</v>
      </c>
      <c r="C19" s="30">
        <v>480</v>
      </c>
      <c r="D19" s="17"/>
      <c r="E19" s="15">
        <f>C19*D19</f>
        <v>0</v>
      </c>
    </row>
    <row r="20" spans="1:5" ht="76.5" x14ac:dyDescent="0.2">
      <c r="A20" s="28" t="s">
        <v>542</v>
      </c>
      <c r="B20" s="29" t="s">
        <v>363</v>
      </c>
      <c r="C20" s="32">
        <v>907</v>
      </c>
      <c r="D20" s="17"/>
      <c r="E20" s="15">
        <f t="shared" ref="E20:E33" si="0">C20*D20</f>
        <v>0</v>
      </c>
    </row>
    <row r="21" spans="1:5" ht="63.75" x14ac:dyDescent="0.2">
      <c r="A21" s="58" t="s">
        <v>543</v>
      </c>
      <c r="B21" s="29" t="s">
        <v>363</v>
      </c>
      <c r="C21" s="32">
        <v>5664</v>
      </c>
      <c r="D21" s="17"/>
      <c r="E21" s="15">
        <f t="shared" si="0"/>
        <v>0</v>
      </c>
    </row>
    <row r="22" spans="1:5" ht="63.75" x14ac:dyDescent="0.2">
      <c r="A22" s="58" t="s">
        <v>544</v>
      </c>
      <c r="B22" s="29" t="s">
        <v>363</v>
      </c>
      <c r="C22" s="30">
        <v>1144</v>
      </c>
      <c r="D22" s="17"/>
      <c r="E22" s="15">
        <f t="shared" si="0"/>
        <v>0</v>
      </c>
    </row>
    <row r="23" spans="1:5" ht="63.75" x14ac:dyDescent="0.2">
      <c r="A23" s="58" t="s">
        <v>545</v>
      </c>
      <c r="B23" s="29" t="s">
        <v>363</v>
      </c>
      <c r="C23" s="30">
        <v>161</v>
      </c>
      <c r="D23" s="17"/>
      <c r="E23" s="15">
        <f t="shared" si="0"/>
        <v>0</v>
      </c>
    </row>
    <row r="24" spans="1:5" ht="63.75" x14ac:dyDescent="0.2">
      <c r="A24" s="58" t="s">
        <v>546</v>
      </c>
      <c r="B24" s="29" t="s">
        <v>363</v>
      </c>
      <c r="C24" s="32">
        <v>6998</v>
      </c>
      <c r="D24" s="17"/>
      <c r="E24" s="15">
        <f t="shared" si="0"/>
        <v>0</v>
      </c>
    </row>
    <row r="25" spans="1:5" ht="63.75" x14ac:dyDescent="0.2">
      <c r="A25" s="58" t="s">
        <v>547</v>
      </c>
      <c r="B25" s="29" t="s">
        <v>363</v>
      </c>
      <c r="C25" s="32">
        <v>102</v>
      </c>
      <c r="D25" s="17"/>
      <c r="E25" s="15">
        <f t="shared" si="0"/>
        <v>0</v>
      </c>
    </row>
    <row r="26" spans="1:5" ht="63.75" x14ac:dyDescent="0.2">
      <c r="A26" s="58" t="s">
        <v>548</v>
      </c>
      <c r="B26" s="29" t="s">
        <v>363</v>
      </c>
      <c r="C26" s="30">
        <v>768</v>
      </c>
      <c r="D26" s="17"/>
      <c r="E26" s="15">
        <f t="shared" si="0"/>
        <v>0</v>
      </c>
    </row>
    <row r="27" spans="1:5" ht="63.75" x14ac:dyDescent="0.2">
      <c r="A27" s="58" t="s">
        <v>549</v>
      </c>
      <c r="B27" s="29" t="s">
        <v>363</v>
      </c>
      <c r="C27" s="30">
        <v>64</v>
      </c>
      <c r="D27" s="17"/>
      <c r="E27" s="15">
        <f t="shared" si="0"/>
        <v>0</v>
      </c>
    </row>
    <row r="28" spans="1:5" ht="63.75" x14ac:dyDescent="0.2">
      <c r="A28" s="58" t="s">
        <v>550</v>
      </c>
      <c r="B28" s="29" t="s">
        <v>363</v>
      </c>
      <c r="C28" s="30">
        <v>52</v>
      </c>
      <c r="D28" s="17"/>
      <c r="E28" s="15">
        <f t="shared" si="0"/>
        <v>0</v>
      </c>
    </row>
    <row r="29" spans="1:5" ht="63.75" x14ac:dyDescent="0.2">
      <c r="A29" s="58" t="s">
        <v>551</v>
      </c>
      <c r="B29" s="29" t="s">
        <v>363</v>
      </c>
      <c r="C29" s="30">
        <v>88</v>
      </c>
      <c r="D29" s="17"/>
      <c r="E29" s="15">
        <f t="shared" si="0"/>
        <v>0</v>
      </c>
    </row>
    <row r="30" spans="1:5" ht="63.75" x14ac:dyDescent="0.2">
      <c r="A30" s="58" t="s">
        <v>552</v>
      </c>
      <c r="B30" s="29" t="s">
        <v>363</v>
      </c>
      <c r="C30" s="30">
        <v>76</v>
      </c>
      <c r="D30" s="17"/>
      <c r="E30" s="15">
        <f t="shared" si="0"/>
        <v>0</v>
      </c>
    </row>
    <row r="31" spans="1:5" ht="63.75" x14ac:dyDescent="0.2">
      <c r="A31" s="58" t="s">
        <v>553</v>
      </c>
      <c r="B31" s="29" t="s">
        <v>363</v>
      </c>
      <c r="C31" s="30">
        <v>68</v>
      </c>
      <c r="D31" s="17"/>
      <c r="E31" s="15">
        <f t="shared" si="0"/>
        <v>0</v>
      </c>
    </row>
    <row r="32" spans="1:5" ht="63.75" x14ac:dyDescent="0.2">
      <c r="A32" s="58" t="s">
        <v>554</v>
      </c>
      <c r="B32" s="29" t="s">
        <v>363</v>
      </c>
      <c r="C32" s="30">
        <v>31</v>
      </c>
      <c r="D32" s="17"/>
      <c r="E32" s="15">
        <f t="shared" si="0"/>
        <v>0</v>
      </c>
    </row>
    <row r="33" spans="1:5" ht="63.75" x14ac:dyDescent="0.2">
      <c r="A33" s="58" t="s">
        <v>555</v>
      </c>
      <c r="B33" s="29" t="s">
        <v>363</v>
      </c>
      <c r="C33" s="30">
        <v>128</v>
      </c>
      <c r="D33" s="17"/>
      <c r="E33" s="15">
        <f t="shared" si="0"/>
        <v>0</v>
      </c>
    </row>
    <row r="34" spans="1:5" ht="25.5" x14ac:dyDescent="0.2">
      <c r="A34" s="59" t="s">
        <v>519</v>
      </c>
      <c r="B34" s="27"/>
      <c r="C34" s="27"/>
      <c r="D34" s="17"/>
      <c r="E34" s="15">
        <f>SUM(E19:E32)</f>
        <v>0</v>
      </c>
    </row>
    <row r="35" spans="1:5" x14ac:dyDescent="0.2">
      <c r="A35" s="28"/>
      <c r="B35" s="27"/>
      <c r="C35" s="27"/>
      <c r="D35" s="17"/>
      <c r="E35" s="15"/>
    </row>
    <row r="36" spans="1:5" x14ac:dyDescent="0.2">
      <c r="A36" s="28"/>
      <c r="B36" s="27"/>
      <c r="C36" s="27"/>
      <c r="D36" s="17"/>
      <c r="E36" s="15"/>
    </row>
    <row r="37" spans="1:5" x14ac:dyDescent="0.2">
      <c r="A37" s="27"/>
      <c r="B37" s="27"/>
      <c r="C37" s="27"/>
      <c r="D37" s="17"/>
      <c r="E37" s="15"/>
    </row>
    <row r="38" spans="1:5" x14ac:dyDescent="0.2">
      <c r="A38" s="60" t="s">
        <v>520</v>
      </c>
      <c r="B38" s="27"/>
      <c r="C38" s="27"/>
      <c r="D38" s="17"/>
      <c r="E38" s="15"/>
    </row>
    <row r="39" spans="1:5" x14ac:dyDescent="0.2">
      <c r="A39" s="61" t="s">
        <v>521</v>
      </c>
      <c r="B39" s="29" t="s">
        <v>363</v>
      </c>
      <c r="C39" s="32">
        <v>96</v>
      </c>
      <c r="D39" s="17"/>
      <c r="E39" s="15">
        <f>C39*D39</f>
        <v>0</v>
      </c>
    </row>
    <row r="40" spans="1:5" ht="25.5" x14ac:dyDescent="0.2">
      <c r="A40" s="61" t="s">
        <v>522</v>
      </c>
      <c r="B40" s="29" t="s">
        <v>363</v>
      </c>
      <c r="C40" s="30">
        <v>72</v>
      </c>
      <c r="D40" s="17"/>
      <c r="E40" s="15">
        <f t="shared" ref="E40:E41" si="1">C40*D40</f>
        <v>0</v>
      </c>
    </row>
    <row r="41" spans="1:5" ht="51" x14ac:dyDescent="0.2">
      <c r="A41" s="61" t="s">
        <v>556</v>
      </c>
      <c r="B41" s="29" t="s">
        <v>78</v>
      </c>
      <c r="C41" s="38">
        <v>4</v>
      </c>
      <c r="D41" s="17"/>
      <c r="E41" s="15">
        <f t="shared" si="1"/>
        <v>0</v>
      </c>
    </row>
    <row r="42" spans="1:5" x14ac:dyDescent="0.2">
      <c r="A42" s="59" t="s">
        <v>523</v>
      </c>
      <c r="B42" s="31"/>
      <c r="C42" s="32"/>
      <c r="D42" s="17"/>
      <c r="E42" s="15">
        <f>SUM(E39:E41)</f>
        <v>0</v>
      </c>
    </row>
    <row r="43" spans="1:5" x14ac:dyDescent="0.2">
      <c r="A43" s="58"/>
      <c r="B43" s="29"/>
      <c r="C43" s="30"/>
      <c r="D43" s="17"/>
      <c r="E43" s="15"/>
    </row>
    <row r="44" spans="1:5" x14ac:dyDescent="0.2">
      <c r="A44" s="62"/>
      <c r="B44" s="27"/>
      <c r="C44" s="27"/>
      <c r="D44" s="17"/>
      <c r="E44" s="15"/>
    </row>
    <row r="45" spans="1:5" x14ac:dyDescent="0.2">
      <c r="A45" s="27"/>
      <c r="B45" s="27"/>
      <c r="C45" s="27"/>
      <c r="D45" s="17"/>
      <c r="E45" s="15"/>
    </row>
    <row r="46" spans="1:5" x14ac:dyDescent="0.2">
      <c r="A46" s="63" t="s">
        <v>524</v>
      </c>
      <c r="B46" s="27"/>
      <c r="C46" s="27"/>
      <c r="D46" s="17"/>
      <c r="E46" s="15"/>
    </row>
    <row r="47" spans="1:5" ht="127.5" x14ac:dyDescent="0.2">
      <c r="A47" s="28" t="s">
        <v>557</v>
      </c>
      <c r="B47" s="29" t="s">
        <v>363</v>
      </c>
      <c r="C47" s="32">
        <v>10</v>
      </c>
      <c r="D47" s="17"/>
      <c r="E47" s="15">
        <f t="shared" ref="E47:E48" si="2">C47*D47</f>
        <v>0</v>
      </c>
    </row>
    <row r="48" spans="1:5" ht="127.5" x14ac:dyDescent="0.2">
      <c r="A48" s="28" t="s">
        <v>558</v>
      </c>
      <c r="B48" s="29" t="s">
        <v>363</v>
      </c>
      <c r="C48" s="32">
        <v>18</v>
      </c>
      <c r="D48" s="17"/>
      <c r="E48" s="15">
        <f t="shared" si="2"/>
        <v>0</v>
      </c>
    </row>
    <row r="49" spans="1:5" ht="127.5" x14ac:dyDescent="0.2">
      <c r="A49" s="28" t="s">
        <v>559</v>
      </c>
      <c r="B49" s="29" t="s">
        <v>363</v>
      </c>
      <c r="C49" s="32">
        <v>20</v>
      </c>
      <c r="D49" s="17"/>
      <c r="E49" s="15"/>
    </row>
    <row r="50" spans="1:5" ht="127.5" x14ac:dyDescent="0.2">
      <c r="A50" s="28" t="s">
        <v>560</v>
      </c>
      <c r="B50" s="29" t="s">
        <v>363</v>
      </c>
      <c r="C50" s="32">
        <v>30</v>
      </c>
      <c r="D50" s="17"/>
      <c r="E50" s="15"/>
    </row>
    <row r="51" spans="1:5" x14ac:dyDescent="0.2">
      <c r="A51" s="61" t="s">
        <v>525</v>
      </c>
      <c r="B51" s="27"/>
      <c r="C51" s="27"/>
      <c r="D51" s="17"/>
      <c r="E51" s="15">
        <f>SUM(E47:E50)</f>
        <v>0</v>
      </c>
    </row>
    <row r="52" spans="1:5" x14ac:dyDescent="0.2">
      <c r="A52" s="28"/>
      <c r="B52" s="27"/>
      <c r="C52" s="27"/>
      <c r="D52" s="17"/>
      <c r="E52" s="15"/>
    </row>
    <row r="53" spans="1:5" x14ac:dyDescent="0.2">
      <c r="A53" s="28"/>
      <c r="B53" s="27"/>
      <c r="C53" s="27"/>
      <c r="D53" s="17"/>
      <c r="E53" s="15"/>
    </row>
    <row r="54" spans="1:5" x14ac:dyDescent="0.2">
      <c r="A54" s="63" t="s">
        <v>526</v>
      </c>
      <c r="B54" s="27"/>
      <c r="C54" s="27"/>
      <c r="D54" s="17"/>
      <c r="E54" s="15"/>
    </row>
    <row r="55" spans="1:5" ht="409.5" x14ac:dyDescent="0.2">
      <c r="A55" s="61" t="s">
        <v>561</v>
      </c>
      <c r="B55" s="29" t="s">
        <v>78</v>
      </c>
      <c r="C55" s="32">
        <v>1</v>
      </c>
      <c r="D55" s="17"/>
      <c r="E55" s="15">
        <f t="shared" ref="E55:E63" si="3">C55*D55</f>
        <v>0</v>
      </c>
    </row>
    <row r="56" spans="1:5" ht="373.5" x14ac:dyDescent="0.2">
      <c r="A56" s="61" t="s">
        <v>562</v>
      </c>
      <c r="B56" s="29" t="s">
        <v>78</v>
      </c>
      <c r="C56" s="32">
        <v>1</v>
      </c>
      <c r="D56" s="17"/>
      <c r="E56" s="15">
        <f t="shared" si="3"/>
        <v>0</v>
      </c>
    </row>
    <row r="57" spans="1:5" ht="388.5" x14ac:dyDescent="0.2">
      <c r="A57" s="61" t="s">
        <v>563</v>
      </c>
      <c r="B57" s="29" t="s">
        <v>78</v>
      </c>
      <c r="C57" s="32">
        <v>1</v>
      </c>
      <c r="D57" s="17"/>
      <c r="E57" s="15">
        <f t="shared" si="3"/>
        <v>0</v>
      </c>
    </row>
    <row r="58" spans="1:5" ht="409.5" x14ac:dyDescent="0.2">
      <c r="A58" s="61" t="s">
        <v>564</v>
      </c>
      <c r="B58" s="29" t="s">
        <v>78</v>
      </c>
      <c r="C58" s="32">
        <v>1</v>
      </c>
      <c r="D58" s="17"/>
      <c r="E58" s="15">
        <f t="shared" si="3"/>
        <v>0</v>
      </c>
    </row>
    <row r="59" spans="1:5" ht="409.5" x14ac:dyDescent="0.2">
      <c r="A59" s="61" t="s">
        <v>565</v>
      </c>
      <c r="B59" s="29" t="s">
        <v>78</v>
      </c>
      <c r="C59" s="32">
        <v>1</v>
      </c>
      <c r="D59" s="17"/>
      <c r="E59" s="15">
        <f t="shared" si="3"/>
        <v>0</v>
      </c>
    </row>
    <row r="60" spans="1:5" ht="334.5" customHeight="1" x14ac:dyDescent="0.2">
      <c r="A60" s="61" t="s">
        <v>566</v>
      </c>
      <c r="B60" s="29" t="s">
        <v>78</v>
      </c>
      <c r="C60" s="32">
        <v>1</v>
      </c>
      <c r="D60" s="17"/>
      <c r="E60" s="15">
        <f t="shared" si="3"/>
        <v>0</v>
      </c>
    </row>
    <row r="61" spans="1:5" ht="375.75" x14ac:dyDescent="0.2">
      <c r="A61" s="61" t="s">
        <v>567</v>
      </c>
      <c r="B61" s="29" t="s">
        <v>78</v>
      </c>
      <c r="C61" s="32">
        <v>8</v>
      </c>
      <c r="D61" s="17"/>
      <c r="E61" s="15">
        <f t="shared" si="3"/>
        <v>0</v>
      </c>
    </row>
    <row r="62" spans="1:5" ht="384.75" x14ac:dyDescent="0.2">
      <c r="A62" s="61" t="s">
        <v>568</v>
      </c>
      <c r="B62" s="29" t="s">
        <v>78</v>
      </c>
      <c r="C62" s="32">
        <v>4</v>
      </c>
      <c r="D62" s="17"/>
      <c r="E62" s="15">
        <f t="shared" si="3"/>
        <v>0</v>
      </c>
    </row>
    <row r="63" spans="1:5" ht="395.25" x14ac:dyDescent="0.2">
      <c r="A63" s="61" t="s">
        <v>569</v>
      </c>
      <c r="B63" s="29" t="s">
        <v>78</v>
      </c>
      <c r="C63" s="32">
        <v>1</v>
      </c>
      <c r="D63" s="17"/>
      <c r="E63" s="15">
        <f t="shared" si="3"/>
        <v>0</v>
      </c>
    </row>
    <row r="64" spans="1:5" x14ac:dyDescent="0.2">
      <c r="A64" s="61" t="s">
        <v>527</v>
      </c>
      <c r="B64" s="27"/>
      <c r="C64" s="27"/>
      <c r="D64" s="17"/>
      <c r="E64" s="15">
        <f>SUM(E55:E59)</f>
        <v>0</v>
      </c>
    </row>
    <row r="65" spans="1:5" x14ac:dyDescent="0.2">
      <c r="A65" s="61"/>
      <c r="B65" s="27"/>
      <c r="C65" s="27"/>
      <c r="D65" s="17"/>
      <c r="E65" s="15"/>
    </row>
    <row r="66" spans="1:5" x14ac:dyDescent="0.2">
      <c r="A66" s="61"/>
      <c r="B66" s="27"/>
      <c r="C66" s="27"/>
      <c r="D66" s="17"/>
      <c r="E66" s="15"/>
    </row>
    <row r="67" spans="1:5" x14ac:dyDescent="0.2">
      <c r="A67" s="27"/>
      <c r="B67" s="27"/>
      <c r="C67" s="27"/>
      <c r="D67" s="17"/>
      <c r="E67" s="15"/>
    </row>
    <row r="68" spans="1:5" x14ac:dyDescent="0.2">
      <c r="A68" s="63" t="s">
        <v>528</v>
      </c>
      <c r="B68" s="27"/>
      <c r="C68" s="27"/>
      <c r="D68" s="17"/>
      <c r="E68" s="15"/>
    </row>
    <row r="69" spans="1:5" ht="216.75" x14ac:dyDescent="0.2">
      <c r="A69" s="58" t="s">
        <v>570</v>
      </c>
      <c r="B69" s="31" t="s">
        <v>6</v>
      </c>
      <c r="C69" s="32">
        <v>12</v>
      </c>
      <c r="D69" s="17"/>
      <c r="E69" s="15">
        <f t="shared" ref="E69:E98" si="4">C69*D69</f>
        <v>0</v>
      </c>
    </row>
    <row r="70" spans="1:5" ht="216.75" x14ac:dyDescent="0.2">
      <c r="A70" s="58" t="s">
        <v>571</v>
      </c>
      <c r="B70" s="31" t="s">
        <v>6</v>
      </c>
      <c r="C70" s="32">
        <v>3</v>
      </c>
      <c r="D70" s="17"/>
      <c r="E70" s="15">
        <f t="shared" si="4"/>
        <v>0</v>
      </c>
    </row>
    <row r="71" spans="1:5" ht="204" x14ac:dyDescent="0.2">
      <c r="A71" s="58" t="s">
        <v>572</v>
      </c>
      <c r="B71" s="31" t="s">
        <v>6</v>
      </c>
      <c r="C71" s="32">
        <v>7</v>
      </c>
      <c r="D71" s="17"/>
      <c r="E71" s="15">
        <f t="shared" si="4"/>
        <v>0</v>
      </c>
    </row>
    <row r="72" spans="1:5" ht="153" x14ac:dyDescent="0.2">
      <c r="A72" s="58" t="s">
        <v>573</v>
      </c>
      <c r="B72" s="31" t="s">
        <v>6</v>
      </c>
      <c r="C72" s="32">
        <v>25</v>
      </c>
      <c r="D72" s="17"/>
      <c r="E72" s="15">
        <f t="shared" si="4"/>
        <v>0</v>
      </c>
    </row>
    <row r="73" spans="1:5" ht="216.75" x14ac:dyDescent="0.2">
      <c r="A73" s="58" t="s">
        <v>574</v>
      </c>
      <c r="B73" s="31" t="s">
        <v>6</v>
      </c>
      <c r="C73" s="32">
        <v>1</v>
      </c>
      <c r="D73" s="17"/>
      <c r="E73" s="15">
        <f t="shared" si="4"/>
        <v>0</v>
      </c>
    </row>
    <row r="74" spans="1:5" ht="216.75" x14ac:dyDescent="0.2">
      <c r="A74" s="58" t="s">
        <v>575</v>
      </c>
      <c r="B74" s="31" t="s">
        <v>6</v>
      </c>
      <c r="C74" s="32">
        <v>1</v>
      </c>
      <c r="D74" s="17"/>
      <c r="E74" s="15">
        <f t="shared" si="4"/>
        <v>0</v>
      </c>
    </row>
    <row r="75" spans="1:5" ht="153" x14ac:dyDescent="0.2">
      <c r="A75" s="58" t="s">
        <v>576</v>
      </c>
      <c r="B75" s="31" t="s">
        <v>6</v>
      </c>
      <c r="C75" s="32">
        <v>4</v>
      </c>
      <c r="D75" s="17"/>
      <c r="E75" s="15">
        <f t="shared" si="4"/>
        <v>0</v>
      </c>
    </row>
    <row r="76" spans="1:5" ht="229.5" x14ac:dyDescent="0.2">
      <c r="A76" s="58" t="s">
        <v>577</v>
      </c>
      <c r="B76" s="31" t="s">
        <v>6</v>
      </c>
      <c r="C76" s="32">
        <v>8</v>
      </c>
      <c r="D76" s="17"/>
      <c r="E76" s="15">
        <f t="shared" si="4"/>
        <v>0</v>
      </c>
    </row>
    <row r="77" spans="1:5" ht="178.5" x14ac:dyDescent="0.2">
      <c r="A77" s="58" t="s">
        <v>578</v>
      </c>
      <c r="B77" s="31" t="s">
        <v>6</v>
      </c>
      <c r="C77" s="32">
        <v>9</v>
      </c>
      <c r="D77" s="17"/>
      <c r="E77" s="15">
        <f t="shared" si="4"/>
        <v>0</v>
      </c>
    </row>
    <row r="78" spans="1:5" ht="178.5" x14ac:dyDescent="0.2">
      <c r="A78" s="58" t="s">
        <v>579</v>
      </c>
      <c r="B78" s="31" t="s">
        <v>6</v>
      </c>
      <c r="C78" s="32">
        <v>1</v>
      </c>
      <c r="D78" s="17"/>
      <c r="E78" s="15">
        <f t="shared" si="4"/>
        <v>0</v>
      </c>
    </row>
    <row r="79" spans="1:5" ht="127.5" x14ac:dyDescent="0.2">
      <c r="A79" s="58" t="s">
        <v>580</v>
      </c>
      <c r="B79" s="31" t="s">
        <v>6</v>
      </c>
      <c r="C79" s="32">
        <v>16</v>
      </c>
      <c r="D79" s="17"/>
      <c r="E79" s="15">
        <f t="shared" si="4"/>
        <v>0</v>
      </c>
    </row>
    <row r="80" spans="1:5" ht="178.5" x14ac:dyDescent="0.2">
      <c r="A80" s="58" t="s">
        <v>581</v>
      </c>
      <c r="B80" s="31" t="s">
        <v>6</v>
      </c>
      <c r="C80" s="32">
        <v>6</v>
      </c>
      <c r="D80" s="17"/>
      <c r="E80" s="15">
        <f t="shared" si="4"/>
        <v>0</v>
      </c>
    </row>
    <row r="81" spans="1:5" ht="140.25" x14ac:dyDescent="0.2">
      <c r="A81" s="58" t="s">
        <v>582</v>
      </c>
      <c r="B81" s="31" t="s">
        <v>6</v>
      </c>
      <c r="C81" s="32">
        <v>5</v>
      </c>
      <c r="D81" s="17"/>
      <c r="E81" s="15">
        <f t="shared" si="4"/>
        <v>0</v>
      </c>
    </row>
    <row r="82" spans="1:5" ht="127.5" x14ac:dyDescent="0.2">
      <c r="A82" s="58" t="s">
        <v>583</v>
      </c>
      <c r="B82" s="31" t="s">
        <v>6</v>
      </c>
      <c r="C82" s="32">
        <v>42</v>
      </c>
      <c r="D82" s="17"/>
      <c r="E82" s="15">
        <f t="shared" si="4"/>
        <v>0</v>
      </c>
    </row>
    <row r="83" spans="1:5" ht="153" x14ac:dyDescent="0.2">
      <c r="A83" s="58" t="s">
        <v>584</v>
      </c>
      <c r="B83" s="31" t="s">
        <v>6</v>
      </c>
      <c r="C83" s="32">
        <v>13</v>
      </c>
      <c r="D83" s="17"/>
      <c r="E83" s="15">
        <f t="shared" si="4"/>
        <v>0</v>
      </c>
    </row>
    <row r="84" spans="1:5" ht="140.25" x14ac:dyDescent="0.2">
      <c r="A84" s="58" t="s">
        <v>585</v>
      </c>
      <c r="B84" s="31" t="s">
        <v>6</v>
      </c>
      <c r="C84" s="32">
        <v>2</v>
      </c>
      <c r="D84" s="17"/>
      <c r="E84" s="15">
        <f t="shared" si="4"/>
        <v>0</v>
      </c>
    </row>
    <row r="85" spans="1:5" ht="140.25" x14ac:dyDescent="0.2">
      <c r="A85" s="58" t="s">
        <v>586</v>
      </c>
      <c r="B85" s="31" t="s">
        <v>6</v>
      </c>
      <c r="C85" s="32">
        <v>6</v>
      </c>
      <c r="D85" s="17"/>
      <c r="E85" s="15">
        <f t="shared" si="4"/>
        <v>0</v>
      </c>
    </row>
    <row r="86" spans="1:5" ht="178.5" x14ac:dyDescent="0.2">
      <c r="A86" s="58" t="s">
        <v>587</v>
      </c>
      <c r="B86" s="31" t="s">
        <v>6</v>
      </c>
      <c r="C86" s="32">
        <v>28</v>
      </c>
      <c r="D86" s="17"/>
      <c r="E86" s="15">
        <f t="shared" si="4"/>
        <v>0</v>
      </c>
    </row>
    <row r="87" spans="1:5" ht="165.75" x14ac:dyDescent="0.2">
      <c r="A87" s="58" t="s">
        <v>588</v>
      </c>
      <c r="B87" s="31" t="s">
        <v>6</v>
      </c>
      <c r="C87" s="32">
        <v>2</v>
      </c>
      <c r="D87" s="17"/>
      <c r="E87" s="15">
        <f t="shared" si="4"/>
        <v>0</v>
      </c>
    </row>
    <row r="88" spans="1:5" ht="242.25" x14ac:dyDescent="0.2">
      <c r="A88" s="58" t="s">
        <v>589</v>
      </c>
      <c r="B88" s="31" t="s">
        <v>6</v>
      </c>
      <c r="C88" s="32">
        <v>16</v>
      </c>
      <c r="D88" s="17"/>
      <c r="E88" s="15">
        <f t="shared" si="4"/>
        <v>0</v>
      </c>
    </row>
    <row r="89" spans="1:5" ht="153" x14ac:dyDescent="0.2">
      <c r="A89" s="58" t="s">
        <v>590</v>
      </c>
      <c r="B89" s="31" t="s">
        <v>6</v>
      </c>
      <c r="C89" s="32">
        <v>7</v>
      </c>
      <c r="D89" s="17"/>
      <c r="E89" s="15">
        <f t="shared" si="4"/>
        <v>0</v>
      </c>
    </row>
    <row r="90" spans="1:5" ht="178.5" x14ac:dyDescent="0.2">
      <c r="A90" s="58" t="s">
        <v>591</v>
      </c>
      <c r="B90" s="31" t="s">
        <v>6</v>
      </c>
      <c r="C90" s="32">
        <v>24</v>
      </c>
      <c r="D90" s="17"/>
      <c r="E90" s="15">
        <f t="shared" si="4"/>
        <v>0</v>
      </c>
    </row>
    <row r="91" spans="1:5" ht="191.25" x14ac:dyDescent="0.2">
      <c r="A91" s="58" t="s">
        <v>592</v>
      </c>
      <c r="B91" s="31" t="s">
        <v>6</v>
      </c>
      <c r="C91" s="32">
        <v>7</v>
      </c>
      <c r="D91" s="17"/>
      <c r="E91" s="15">
        <f t="shared" si="4"/>
        <v>0</v>
      </c>
    </row>
    <row r="92" spans="1:5" ht="102" x14ac:dyDescent="0.2">
      <c r="A92" s="58" t="s">
        <v>593</v>
      </c>
      <c r="B92" s="31" t="s">
        <v>6</v>
      </c>
      <c r="C92" s="32">
        <v>6</v>
      </c>
      <c r="D92" s="17"/>
      <c r="E92" s="15">
        <f t="shared" si="4"/>
        <v>0</v>
      </c>
    </row>
    <row r="93" spans="1:5" ht="102" x14ac:dyDescent="0.2">
      <c r="A93" s="58" t="s">
        <v>594</v>
      </c>
      <c r="B93" s="31" t="s">
        <v>6</v>
      </c>
      <c r="C93" s="32">
        <v>7</v>
      </c>
      <c r="D93" s="17"/>
      <c r="E93" s="15">
        <f t="shared" si="4"/>
        <v>0</v>
      </c>
    </row>
    <row r="94" spans="1:5" ht="114.75" x14ac:dyDescent="0.2">
      <c r="A94" s="58" t="s">
        <v>595</v>
      </c>
      <c r="B94" s="31" t="s">
        <v>6</v>
      </c>
      <c r="C94" s="32">
        <v>9</v>
      </c>
      <c r="D94" s="17"/>
      <c r="E94" s="15">
        <f t="shared" si="4"/>
        <v>0</v>
      </c>
    </row>
    <row r="95" spans="1:5" ht="153" x14ac:dyDescent="0.2">
      <c r="A95" s="58" t="s">
        <v>596</v>
      </c>
      <c r="B95" s="31" t="s">
        <v>6</v>
      </c>
      <c r="C95" s="32">
        <v>5</v>
      </c>
      <c r="D95" s="17"/>
      <c r="E95" s="15">
        <f t="shared" si="4"/>
        <v>0</v>
      </c>
    </row>
    <row r="96" spans="1:5" ht="102" x14ac:dyDescent="0.2">
      <c r="A96" s="58" t="s">
        <v>597</v>
      </c>
      <c r="B96" s="31" t="s">
        <v>6</v>
      </c>
      <c r="C96" s="32">
        <v>8</v>
      </c>
      <c r="D96" s="17"/>
      <c r="E96" s="15">
        <f t="shared" si="4"/>
        <v>0</v>
      </c>
    </row>
    <row r="97" spans="1:5" ht="102" x14ac:dyDescent="0.2">
      <c r="A97" s="58" t="s">
        <v>598</v>
      </c>
      <c r="B97" s="31" t="s">
        <v>6</v>
      </c>
      <c r="C97" s="32">
        <v>2</v>
      </c>
      <c r="D97" s="17"/>
      <c r="E97" s="15">
        <f t="shared" si="4"/>
        <v>0</v>
      </c>
    </row>
    <row r="98" spans="1:5" ht="102" x14ac:dyDescent="0.2">
      <c r="A98" s="58" t="s">
        <v>599</v>
      </c>
      <c r="B98" s="31" t="s">
        <v>6</v>
      </c>
      <c r="C98" s="32">
        <v>1</v>
      </c>
      <c r="D98" s="17"/>
      <c r="E98" s="15">
        <f t="shared" si="4"/>
        <v>0</v>
      </c>
    </row>
    <row r="99" spans="1:5" ht="12" customHeight="1" x14ac:dyDescent="0.2">
      <c r="A99" s="61" t="s">
        <v>529</v>
      </c>
      <c r="B99" s="27"/>
      <c r="C99" s="27"/>
      <c r="D99" s="17"/>
      <c r="E99" s="15">
        <f>SUM(E69:E91)</f>
        <v>0</v>
      </c>
    </row>
    <row r="100" spans="1:5" ht="12" customHeight="1" x14ac:dyDescent="0.2">
      <c r="A100" s="61"/>
      <c r="B100" s="27"/>
      <c r="C100" s="27"/>
      <c r="D100" s="17"/>
      <c r="E100" s="15"/>
    </row>
    <row r="101" spans="1:5" x14ac:dyDescent="0.2">
      <c r="A101" s="27"/>
      <c r="B101" s="27"/>
      <c r="C101" s="27"/>
      <c r="D101" s="17"/>
      <c r="E101" s="15"/>
    </row>
    <row r="102" spans="1:5" ht="25.5" x14ac:dyDescent="0.2">
      <c r="A102" s="64" t="s">
        <v>530</v>
      </c>
      <c r="B102" s="27"/>
      <c r="C102" s="27"/>
      <c r="D102" s="17"/>
      <c r="E102" s="15"/>
    </row>
    <row r="103" spans="1:5" x14ac:dyDescent="0.2">
      <c r="A103" s="28" t="s">
        <v>600</v>
      </c>
      <c r="B103" s="29" t="s">
        <v>252</v>
      </c>
      <c r="C103" s="32">
        <v>112</v>
      </c>
      <c r="D103" s="17"/>
      <c r="E103" s="15">
        <f>C103*D103</f>
        <v>0</v>
      </c>
    </row>
    <row r="104" spans="1:5" ht="25.5" x14ac:dyDescent="0.2">
      <c r="A104" s="28" t="s">
        <v>601</v>
      </c>
      <c r="B104" s="29" t="s">
        <v>252</v>
      </c>
      <c r="C104" s="32">
        <v>68</v>
      </c>
      <c r="D104" s="17"/>
      <c r="E104" s="15">
        <f>C104*D104</f>
        <v>0</v>
      </c>
    </row>
    <row r="105" spans="1:5" ht="25.5" x14ac:dyDescent="0.2">
      <c r="A105" s="28" t="s">
        <v>602</v>
      </c>
      <c r="B105" s="29" t="s">
        <v>252</v>
      </c>
      <c r="C105" s="32">
        <v>8</v>
      </c>
      <c r="D105" s="17"/>
      <c r="E105" s="15">
        <f>C105*D105</f>
        <v>0</v>
      </c>
    </row>
    <row r="106" spans="1:5" ht="25.5" x14ac:dyDescent="0.2">
      <c r="A106" s="28" t="s">
        <v>603</v>
      </c>
      <c r="B106" s="29" t="s">
        <v>252</v>
      </c>
      <c r="C106" s="32">
        <v>98</v>
      </c>
      <c r="D106" s="17"/>
      <c r="E106" s="15">
        <f>C106*D106</f>
        <v>0</v>
      </c>
    </row>
    <row r="107" spans="1:5" ht="25.5" x14ac:dyDescent="0.2">
      <c r="A107" s="28" t="s">
        <v>604</v>
      </c>
      <c r="B107" s="29" t="s">
        <v>252</v>
      </c>
      <c r="C107" s="32">
        <v>160</v>
      </c>
      <c r="D107" s="17"/>
      <c r="E107" s="15">
        <f>C107*D107</f>
        <v>0</v>
      </c>
    </row>
    <row r="108" spans="1:5" ht="25.5" x14ac:dyDescent="0.2">
      <c r="A108" s="28" t="s">
        <v>605</v>
      </c>
      <c r="B108" s="29" t="s">
        <v>252</v>
      </c>
      <c r="C108" s="32">
        <v>2</v>
      </c>
      <c r="D108" s="17"/>
      <c r="E108" s="15">
        <f t="shared" ref="E108:E113" si="5">C108*D108</f>
        <v>0</v>
      </c>
    </row>
    <row r="109" spans="1:5" ht="25.5" x14ac:dyDescent="0.2">
      <c r="A109" s="28" t="s">
        <v>606</v>
      </c>
      <c r="B109" s="29" t="s">
        <v>252</v>
      </c>
      <c r="C109" s="32">
        <v>4</v>
      </c>
      <c r="D109" s="17"/>
      <c r="E109" s="15">
        <f t="shared" si="5"/>
        <v>0</v>
      </c>
    </row>
    <row r="110" spans="1:5" x14ac:dyDescent="0.2">
      <c r="A110" s="28" t="s">
        <v>607</v>
      </c>
      <c r="B110" s="29" t="s">
        <v>252</v>
      </c>
      <c r="C110" s="32">
        <v>45</v>
      </c>
      <c r="D110" s="17"/>
      <c r="E110" s="15">
        <f t="shared" si="5"/>
        <v>0</v>
      </c>
    </row>
    <row r="111" spans="1:5" ht="25.5" x14ac:dyDescent="0.2">
      <c r="A111" s="28" t="s">
        <v>608</v>
      </c>
      <c r="B111" s="29" t="s">
        <v>252</v>
      </c>
      <c r="C111" s="32">
        <v>3</v>
      </c>
      <c r="D111" s="17"/>
      <c r="E111" s="15">
        <f t="shared" si="5"/>
        <v>0</v>
      </c>
    </row>
    <row r="112" spans="1:5" x14ac:dyDescent="0.2">
      <c r="A112" s="28" t="s">
        <v>609</v>
      </c>
      <c r="B112" s="29" t="s">
        <v>252</v>
      </c>
      <c r="C112" s="32">
        <v>4</v>
      </c>
      <c r="D112" s="17"/>
      <c r="E112" s="15">
        <f t="shared" si="5"/>
        <v>0</v>
      </c>
    </row>
    <row r="113" spans="1:5" ht="38.25" x14ac:dyDescent="0.2">
      <c r="A113" s="61" t="s">
        <v>610</v>
      </c>
      <c r="B113" s="29" t="s">
        <v>252</v>
      </c>
      <c r="C113" s="32">
        <v>85</v>
      </c>
      <c r="D113" s="17"/>
      <c r="E113" s="15">
        <f t="shared" si="5"/>
        <v>0</v>
      </c>
    </row>
    <row r="114" spans="1:5" x14ac:dyDescent="0.2">
      <c r="A114" s="65" t="s">
        <v>531</v>
      </c>
      <c r="B114" s="37"/>
      <c r="C114" s="37"/>
      <c r="D114" s="17"/>
      <c r="E114" s="15">
        <f>SUM(E103:E113)</f>
        <v>0</v>
      </c>
    </row>
    <row r="115" spans="1:5" x14ac:dyDescent="0.2">
      <c r="A115" s="66"/>
      <c r="B115" s="37"/>
      <c r="C115" s="37"/>
      <c r="D115" s="17"/>
      <c r="E115" s="15"/>
    </row>
    <row r="116" spans="1:5" x14ac:dyDescent="0.2">
      <c r="A116" s="27"/>
      <c r="B116" s="27"/>
      <c r="C116" s="27"/>
      <c r="D116" s="17"/>
      <c r="E116" s="15"/>
    </row>
    <row r="117" spans="1:5" x14ac:dyDescent="0.2">
      <c r="A117" s="67" t="s">
        <v>532</v>
      </c>
      <c r="B117" s="27"/>
      <c r="C117" s="27"/>
      <c r="D117" s="17"/>
      <c r="E117" s="15"/>
    </row>
    <row r="118" spans="1:5" ht="270.75" x14ac:dyDescent="0.2">
      <c r="A118" s="28" t="s">
        <v>611</v>
      </c>
      <c r="B118" s="29" t="s">
        <v>363</v>
      </c>
      <c r="C118" s="32">
        <v>7</v>
      </c>
      <c r="D118" s="17"/>
      <c r="E118" s="15">
        <f t="shared" ref="E118:E122" si="6">C118*D118</f>
        <v>0</v>
      </c>
    </row>
    <row r="119" spans="1:5" ht="62.25" x14ac:dyDescent="0.2">
      <c r="A119" s="28" t="s">
        <v>612</v>
      </c>
      <c r="B119" s="29" t="s">
        <v>252</v>
      </c>
      <c r="C119" s="32">
        <v>3</v>
      </c>
      <c r="D119" s="17"/>
      <c r="E119" s="15">
        <f t="shared" si="6"/>
        <v>0</v>
      </c>
    </row>
    <row r="120" spans="1:5" ht="50.25" x14ac:dyDescent="0.2">
      <c r="A120" s="28" t="s">
        <v>613</v>
      </c>
      <c r="B120" s="29" t="s">
        <v>252</v>
      </c>
      <c r="C120" s="32">
        <v>2</v>
      </c>
      <c r="D120" s="17"/>
      <c r="E120" s="15">
        <f t="shared" si="6"/>
        <v>0</v>
      </c>
    </row>
    <row r="121" spans="1:5" ht="62.25" x14ac:dyDescent="0.2">
      <c r="A121" s="28" t="s">
        <v>614</v>
      </c>
      <c r="B121" s="29" t="s">
        <v>252</v>
      </c>
      <c r="C121" s="32">
        <v>1</v>
      </c>
      <c r="D121" s="17"/>
      <c r="E121" s="15">
        <f t="shared" si="6"/>
        <v>0</v>
      </c>
    </row>
    <row r="122" spans="1:5" ht="50.25" x14ac:dyDescent="0.2">
      <c r="A122" s="28" t="s">
        <v>615</v>
      </c>
      <c r="B122" s="29" t="s">
        <v>252</v>
      </c>
      <c r="C122" s="32">
        <v>3</v>
      </c>
      <c r="D122" s="17"/>
      <c r="E122" s="15">
        <f t="shared" si="6"/>
        <v>0</v>
      </c>
    </row>
    <row r="123" spans="1:5" x14ac:dyDescent="0.2">
      <c r="A123" s="61" t="s">
        <v>533</v>
      </c>
      <c r="B123" s="27"/>
      <c r="C123" s="27"/>
      <c r="D123" s="17"/>
      <c r="E123" s="15">
        <f>SUM(E118:E122)</f>
        <v>0</v>
      </c>
    </row>
    <row r="124" spans="1:5" x14ac:dyDescent="0.2">
      <c r="A124" s="33"/>
      <c r="B124" s="27"/>
      <c r="C124" s="27"/>
      <c r="D124" s="17"/>
      <c r="E124" s="15"/>
    </row>
    <row r="125" spans="1:5" x14ac:dyDescent="0.2">
      <c r="A125" s="33"/>
      <c r="B125" s="27"/>
      <c r="C125" s="27"/>
      <c r="D125" s="17"/>
      <c r="E125" s="15"/>
    </row>
    <row r="126" spans="1:5" x14ac:dyDescent="0.2">
      <c r="A126" s="27"/>
      <c r="B126" s="27"/>
      <c r="C126" s="27"/>
      <c r="D126" s="17"/>
      <c r="E126" s="15"/>
    </row>
    <row r="127" spans="1:5" x14ac:dyDescent="0.2">
      <c r="A127" s="63" t="s">
        <v>534</v>
      </c>
      <c r="B127" s="27"/>
      <c r="C127" s="27"/>
      <c r="D127" s="17"/>
      <c r="E127" s="15"/>
    </row>
    <row r="128" spans="1:5" ht="191.25" x14ac:dyDescent="0.2">
      <c r="A128" s="28" t="s">
        <v>616</v>
      </c>
      <c r="B128" s="29" t="s">
        <v>252</v>
      </c>
      <c r="C128" s="36">
        <v>1</v>
      </c>
      <c r="D128" s="17"/>
      <c r="E128" s="15">
        <f t="shared" ref="E128:E134" si="7">C128*D128</f>
        <v>0</v>
      </c>
    </row>
    <row r="129" spans="1:5" ht="38.25" x14ac:dyDescent="0.2">
      <c r="A129" s="28" t="s">
        <v>617</v>
      </c>
      <c r="B129" s="29" t="s">
        <v>252</v>
      </c>
      <c r="C129" s="36">
        <v>1</v>
      </c>
      <c r="D129" s="17"/>
      <c r="E129" s="15">
        <f t="shared" si="7"/>
        <v>0</v>
      </c>
    </row>
    <row r="130" spans="1:5" ht="25.5" x14ac:dyDescent="0.2">
      <c r="A130" s="28" t="s">
        <v>618</v>
      </c>
      <c r="B130" s="29" t="s">
        <v>252</v>
      </c>
      <c r="C130" s="36">
        <v>1</v>
      </c>
      <c r="D130" s="17"/>
      <c r="E130" s="15">
        <f t="shared" si="7"/>
        <v>0</v>
      </c>
    </row>
    <row r="131" spans="1:5" ht="216.75" x14ac:dyDescent="0.2">
      <c r="A131" s="28" t="s">
        <v>619</v>
      </c>
      <c r="B131" s="29" t="s">
        <v>252</v>
      </c>
      <c r="C131" s="36">
        <v>1</v>
      </c>
      <c r="D131" s="17"/>
      <c r="E131" s="15">
        <f t="shared" si="7"/>
        <v>0</v>
      </c>
    </row>
    <row r="132" spans="1:5" ht="25.5" x14ac:dyDescent="0.2">
      <c r="A132" s="28" t="s">
        <v>620</v>
      </c>
      <c r="B132" s="29" t="s">
        <v>252</v>
      </c>
      <c r="C132" s="36">
        <v>2</v>
      </c>
      <c r="D132" s="17"/>
      <c r="E132" s="15">
        <f t="shared" si="7"/>
        <v>0</v>
      </c>
    </row>
    <row r="133" spans="1:5" ht="51" x14ac:dyDescent="0.2">
      <c r="A133" s="28" t="s">
        <v>621</v>
      </c>
      <c r="B133" s="29" t="s">
        <v>363</v>
      </c>
      <c r="C133" s="36">
        <v>50</v>
      </c>
      <c r="D133" s="17"/>
      <c r="E133" s="15">
        <f t="shared" si="7"/>
        <v>0</v>
      </c>
    </row>
    <row r="134" spans="1:5" ht="25.5" x14ac:dyDescent="0.2">
      <c r="A134" s="28" t="s">
        <v>622</v>
      </c>
      <c r="B134" s="29" t="s">
        <v>252</v>
      </c>
      <c r="C134" s="36">
        <v>1</v>
      </c>
      <c r="D134" s="17"/>
      <c r="E134" s="15">
        <f t="shared" si="7"/>
        <v>0</v>
      </c>
    </row>
    <row r="135" spans="1:5" x14ac:dyDescent="0.2">
      <c r="A135" s="61" t="s">
        <v>535</v>
      </c>
      <c r="B135" s="37"/>
      <c r="C135" s="37"/>
      <c r="D135" s="17"/>
      <c r="E135" s="15">
        <f>SUM(E128:E134)</f>
        <v>0</v>
      </c>
    </row>
    <row r="136" spans="1:5" x14ac:dyDescent="0.2">
      <c r="A136" s="61"/>
      <c r="B136" s="37"/>
      <c r="C136" s="37"/>
      <c r="D136" s="17"/>
      <c r="E136" s="15"/>
    </row>
    <row r="137" spans="1:5" x14ac:dyDescent="0.2">
      <c r="A137" s="61"/>
      <c r="B137" s="37"/>
      <c r="C137" s="37"/>
      <c r="D137" s="17"/>
      <c r="E137" s="15"/>
    </row>
    <row r="138" spans="1:5" x14ac:dyDescent="0.2">
      <c r="A138" s="61"/>
      <c r="B138" s="37"/>
      <c r="C138" s="37"/>
      <c r="D138" s="17"/>
      <c r="E138" s="15"/>
    </row>
    <row r="139" spans="1:5" x14ac:dyDescent="0.2">
      <c r="A139" s="63" t="s">
        <v>536</v>
      </c>
      <c r="B139" s="27"/>
      <c r="C139" s="27"/>
      <c r="D139" s="17"/>
      <c r="E139" s="15"/>
    </row>
    <row r="140" spans="1:5" ht="140.25" x14ac:dyDescent="0.2">
      <c r="A140" s="28" t="s">
        <v>623</v>
      </c>
      <c r="B140" s="29" t="s">
        <v>363</v>
      </c>
      <c r="C140" s="36">
        <v>125</v>
      </c>
      <c r="D140" s="17"/>
      <c r="E140" s="15">
        <f t="shared" ref="E140:E146" si="8">C140*D140</f>
        <v>0</v>
      </c>
    </row>
    <row r="141" spans="1:5" x14ac:dyDescent="0.2">
      <c r="A141" s="28" t="s">
        <v>624</v>
      </c>
      <c r="B141" s="29" t="s">
        <v>363</v>
      </c>
      <c r="C141" s="36">
        <v>175</v>
      </c>
      <c r="D141" s="17"/>
      <c r="E141" s="15">
        <f t="shared" si="8"/>
        <v>0</v>
      </c>
    </row>
    <row r="142" spans="1:5" x14ac:dyDescent="0.2">
      <c r="A142" s="28" t="s">
        <v>625</v>
      </c>
      <c r="B142" s="29" t="s">
        <v>252</v>
      </c>
      <c r="C142" s="36">
        <v>3</v>
      </c>
      <c r="D142" s="17"/>
      <c r="E142" s="15">
        <f t="shared" si="8"/>
        <v>0</v>
      </c>
    </row>
    <row r="143" spans="1:5" x14ac:dyDescent="0.2">
      <c r="A143" s="28" t="s">
        <v>626</v>
      </c>
      <c r="B143" s="29" t="s">
        <v>252</v>
      </c>
      <c r="C143" s="36">
        <v>5</v>
      </c>
      <c r="D143" s="17"/>
      <c r="E143" s="15">
        <f t="shared" si="8"/>
        <v>0</v>
      </c>
    </row>
    <row r="144" spans="1:5" x14ac:dyDescent="0.2">
      <c r="A144" s="28" t="s">
        <v>627</v>
      </c>
      <c r="B144" s="29" t="s">
        <v>78</v>
      </c>
      <c r="C144" s="36">
        <v>1</v>
      </c>
      <c r="D144" s="17"/>
      <c r="E144" s="15">
        <f t="shared" si="8"/>
        <v>0</v>
      </c>
    </row>
    <row r="145" spans="1:5" ht="25.5" x14ac:dyDescent="0.2">
      <c r="A145" s="28" t="s">
        <v>628</v>
      </c>
      <c r="B145" s="29" t="s">
        <v>78</v>
      </c>
      <c r="C145" s="36">
        <v>1</v>
      </c>
      <c r="D145" s="17"/>
      <c r="E145" s="15">
        <f t="shared" si="8"/>
        <v>0</v>
      </c>
    </row>
    <row r="146" spans="1:5" x14ac:dyDescent="0.2">
      <c r="A146" s="28" t="s">
        <v>629</v>
      </c>
      <c r="B146" s="29" t="s">
        <v>78</v>
      </c>
      <c r="C146" s="36">
        <v>1</v>
      </c>
      <c r="D146" s="17"/>
      <c r="E146" s="15">
        <f t="shared" si="8"/>
        <v>0</v>
      </c>
    </row>
    <row r="147" spans="1:5" x14ac:dyDescent="0.2">
      <c r="A147" s="61" t="s">
        <v>537</v>
      </c>
      <c r="B147" s="37"/>
      <c r="C147" s="37"/>
      <c r="D147" s="17"/>
      <c r="E147" s="15">
        <f>SUM(E140:E146)</f>
        <v>0</v>
      </c>
    </row>
    <row r="148" spans="1:5" x14ac:dyDescent="0.2">
      <c r="A148" s="28"/>
      <c r="B148" s="29"/>
      <c r="C148" s="36"/>
      <c r="D148" s="17"/>
      <c r="E148" s="15"/>
    </row>
    <row r="149" spans="1:5" x14ac:dyDescent="0.2">
      <c r="A149" s="28"/>
      <c r="B149" s="29"/>
      <c r="C149" s="36"/>
      <c r="D149" s="17"/>
      <c r="E149" s="15"/>
    </row>
    <row r="150" spans="1:5" ht="25.5" x14ac:dyDescent="0.2">
      <c r="A150" s="63" t="s">
        <v>538</v>
      </c>
      <c r="B150" s="27"/>
      <c r="C150" s="27"/>
      <c r="D150" s="17"/>
      <c r="E150" s="15"/>
    </row>
    <row r="151" spans="1:5" ht="76.5" x14ac:dyDescent="0.2">
      <c r="A151" s="28" t="s">
        <v>630</v>
      </c>
      <c r="B151" s="29" t="s">
        <v>366</v>
      </c>
      <c r="C151" s="36">
        <v>4</v>
      </c>
      <c r="D151" s="17"/>
      <c r="E151" s="15">
        <f t="shared" ref="E151:E152" si="9">C151*D151</f>
        <v>0</v>
      </c>
    </row>
    <row r="152" spans="1:5" ht="51" x14ac:dyDescent="0.2">
      <c r="A152" s="28" t="s">
        <v>631</v>
      </c>
      <c r="B152" s="29" t="s">
        <v>366</v>
      </c>
      <c r="C152" s="36">
        <v>5</v>
      </c>
      <c r="D152" s="17"/>
      <c r="E152" s="15">
        <f t="shared" si="9"/>
        <v>0</v>
      </c>
    </row>
    <row r="153" spans="1:5" x14ac:dyDescent="0.2">
      <c r="A153" s="61" t="s">
        <v>539</v>
      </c>
      <c r="B153" s="37"/>
      <c r="C153" s="37"/>
      <c r="D153" s="17"/>
      <c r="E153" s="15">
        <f>SUM(E151:E152)</f>
        <v>0</v>
      </c>
    </row>
    <row r="154" spans="1:5" x14ac:dyDescent="0.2">
      <c r="A154" s="28"/>
      <c r="B154" s="29"/>
      <c r="C154" s="36"/>
      <c r="D154" s="17"/>
      <c r="E154" s="15"/>
    </row>
    <row r="155" spans="1:5" x14ac:dyDescent="0.2">
      <c r="A155" s="28"/>
      <c r="B155" s="29"/>
      <c r="C155" s="36"/>
      <c r="D155" s="17"/>
      <c r="E155" s="15"/>
    </row>
    <row r="156" spans="1:5" x14ac:dyDescent="0.2">
      <c r="A156" s="63" t="s">
        <v>540</v>
      </c>
      <c r="B156" s="27"/>
      <c r="C156" s="27"/>
      <c r="D156" s="17"/>
      <c r="E156" s="15"/>
    </row>
    <row r="157" spans="1:5" ht="51" x14ac:dyDescent="0.2">
      <c r="A157" s="28" t="s">
        <v>632</v>
      </c>
      <c r="B157" s="29" t="s">
        <v>78</v>
      </c>
      <c r="C157" s="36">
        <v>1</v>
      </c>
      <c r="D157" s="17"/>
      <c r="E157" s="15">
        <f t="shared" ref="E157:E159" si="10">C157*D157</f>
        <v>0</v>
      </c>
    </row>
    <row r="158" spans="1:5" ht="51" x14ac:dyDescent="0.2">
      <c r="A158" s="28" t="s">
        <v>633</v>
      </c>
      <c r="B158" s="29" t="s">
        <v>78</v>
      </c>
      <c r="C158" s="36">
        <v>1</v>
      </c>
      <c r="D158" s="17"/>
      <c r="E158" s="15">
        <f t="shared" si="10"/>
        <v>0</v>
      </c>
    </row>
    <row r="159" spans="1:5" ht="51" x14ac:dyDescent="0.2">
      <c r="A159" s="28" t="s">
        <v>634</v>
      </c>
      <c r="B159" s="29" t="s">
        <v>78</v>
      </c>
      <c r="C159" s="36">
        <v>1</v>
      </c>
      <c r="D159" s="17"/>
      <c r="E159" s="15">
        <f t="shared" si="10"/>
        <v>0</v>
      </c>
    </row>
    <row r="160" spans="1:5" x14ac:dyDescent="0.2">
      <c r="A160" s="61" t="s">
        <v>636</v>
      </c>
      <c r="B160" s="37"/>
      <c r="C160" s="37"/>
      <c r="D160" s="17"/>
      <c r="E160" s="15">
        <f>SUM(E157:E159)</f>
        <v>0</v>
      </c>
    </row>
    <row r="161" spans="1:5" x14ac:dyDescent="0.2">
      <c r="A161" s="28"/>
      <c r="B161" s="29"/>
      <c r="C161" s="36"/>
      <c r="D161" s="17"/>
      <c r="E161" s="15"/>
    </row>
    <row r="162" spans="1:5" ht="153" x14ac:dyDescent="0.2">
      <c r="A162" s="28" t="s">
        <v>635</v>
      </c>
      <c r="B162" s="29"/>
      <c r="C162" s="36"/>
      <c r="D162" s="17"/>
      <c r="E162" s="15"/>
    </row>
    <row r="167" spans="1:5" ht="31.5" customHeight="1" x14ac:dyDescent="0.2">
      <c r="A167" s="68" t="s">
        <v>682</v>
      </c>
      <c r="B167" s="69"/>
      <c r="C167" s="69"/>
      <c r="D167" s="54"/>
      <c r="E167" s="54"/>
    </row>
    <row r="168" spans="1:5" ht="27.75" customHeight="1" x14ac:dyDescent="0.2">
      <c r="A168" s="70" t="s">
        <v>683</v>
      </c>
      <c r="B168" s="71"/>
      <c r="C168" s="71"/>
      <c r="D168" s="55"/>
      <c r="E168" s="56">
        <f>E34</f>
        <v>0</v>
      </c>
    </row>
    <row r="169" spans="1:5" ht="25.5" customHeight="1" x14ac:dyDescent="0.2">
      <c r="A169" s="72" t="s">
        <v>684</v>
      </c>
      <c r="B169" s="73"/>
      <c r="C169" s="69"/>
      <c r="D169" s="54"/>
      <c r="E169" s="54">
        <f>E42</f>
        <v>0</v>
      </c>
    </row>
    <row r="170" spans="1:5" ht="26.25" customHeight="1" x14ac:dyDescent="0.2">
      <c r="A170" s="72" t="s">
        <v>103</v>
      </c>
      <c r="B170" s="73"/>
      <c r="C170" s="69"/>
      <c r="D170" s="54"/>
      <c r="E170" s="54">
        <f>E51</f>
        <v>0</v>
      </c>
    </row>
    <row r="171" spans="1:5" ht="26.25" customHeight="1" x14ac:dyDescent="0.2">
      <c r="A171" s="74" t="s">
        <v>685</v>
      </c>
      <c r="B171" s="73"/>
      <c r="C171" s="69"/>
      <c r="D171" s="54"/>
      <c r="E171" s="54">
        <f>E64</f>
        <v>0</v>
      </c>
    </row>
    <row r="172" spans="1:5" ht="30.75" customHeight="1" x14ac:dyDescent="0.2">
      <c r="A172" s="74" t="s">
        <v>686</v>
      </c>
      <c r="B172" s="73"/>
      <c r="C172" s="69"/>
      <c r="D172" s="54"/>
      <c r="E172" s="54">
        <f>E99</f>
        <v>0</v>
      </c>
    </row>
    <row r="173" spans="1:5" ht="30.75" customHeight="1" x14ac:dyDescent="0.2">
      <c r="A173" s="74" t="s">
        <v>687</v>
      </c>
      <c r="B173" s="73"/>
      <c r="C173" s="69"/>
      <c r="D173" s="54"/>
      <c r="E173" s="54">
        <f>E114</f>
        <v>0</v>
      </c>
    </row>
    <row r="174" spans="1:5" ht="29.25" customHeight="1" x14ac:dyDescent="0.2">
      <c r="A174" s="74" t="s">
        <v>688</v>
      </c>
      <c r="B174" s="75"/>
      <c r="C174" s="75"/>
      <c r="D174" s="54"/>
      <c r="E174" s="54">
        <f>E123</f>
        <v>0</v>
      </c>
    </row>
    <row r="175" spans="1:5" ht="28.5" customHeight="1" x14ac:dyDescent="0.2">
      <c r="A175" s="74" t="s">
        <v>689</v>
      </c>
      <c r="B175" s="73"/>
      <c r="C175" s="69"/>
      <c r="D175" s="54"/>
      <c r="E175" s="54">
        <f>E135</f>
        <v>0</v>
      </c>
    </row>
    <row r="176" spans="1:5" ht="22.5" customHeight="1" x14ac:dyDescent="0.2">
      <c r="A176" s="74" t="s">
        <v>690</v>
      </c>
      <c r="B176" s="73"/>
      <c r="C176" s="69"/>
      <c r="D176" s="54"/>
      <c r="E176" s="54">
        <f>E147</f>
        <v>0</v>
      </c>
    </row>
    <row r="177" spans="1:5" ht="22.5" customHeight="1" x14ac:dyDescent="0.2">
      <c r="A177" s="74" t="s">
        <v>691</v>
      </c>
      <c r="B177" s="76"/>
      <c r="C177" s="76"/>
      <c r="D177" s="57"/>
      <c r="E177" s="57">
        <f>E153</f>
        <v>0</v>
      </c>
    </row>
    <row r="178" spans="1:5" ht="27.75" customHeight="1" x14ac:dyDescent="0.2">
      <c r="A178" s="74" t="s">
        <v>692</v>
      </c>
      <c r="B178" s="76"/>
      <c r="C178" s="76"/>
      <c r="D178" s="57"/>
      <c r="E178" s="57">
        <f>E160</f>
        <v>0</v>
      </c>
    </row>
    <row r="179" spans="1:5" ht="31.5" customHeight="1" x14ac:dyDescent="0.2">
      <c r="A179" s="52" t="s">
        <v>513</v>
      </c>
      <c r="B179" s="37"/>
      <c r="C179" s="27"/>
      <c r="D179" s="17"/>
      <c r="E179" s="15">
        <f>SUM(E168:E178)</f>
        <v>0</v>
      </c>
    </row>
  </sheetData>
  <sheetProtection algorithmName="SHA-512" hashValue="gCfJFEjXsWkL22mZrXkxVDN8ZvNBzoLg63CEhxcFdT84G0uMhh8ZNSYaGBt3h1Tsvqso5fX99DojamEHBlbkpQ==" saltValue="ZtmKwHBV4MXnhGlv+LGwJw==" spinCount="100000" sheet="1" objects="1" scenarios="1"/>
  <pageMargins left="0.23622047244094491" right="0.23622047244094491" top="0.74803149606299213" bottom="0.55118110236220474" header="0.31496062992125984" footer="0.51181102362204722"/>
  <pageSetup paperSize="9" fitToWidth="0" fitToHeight="0" orientation="portrait" r:id="rId1"/>
  <headerFooter>
    <oddFooter>&amp;C[Page]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70"/>
  <sheetViews>
    <sheetView view="pageLayout" topLeftCell="A124" zoomScaleNormal="100" workbookViewId="0">
      <selection activeCell="D6" sqref="D6"/>
    </sheetView>
  </sheetViews>
  <sheetFormatPr defaultColWidth="9.33203125" defaultRowHeight="12.75" x14ac:dyDescent="0.2"/>
  <cols>
    <col min="1" max="1" width="40.5" style="3" customWidth="1"/>
    <col min="2" max="2" width="16.1640625" style="3" customWidth="1"/>
    <col min="3" max="3" width="14" style="3" customWidth="1"/>
    <col min="4" max="4" width="14" style="1" customWidth="1"/>
    <col min="5" max="5" width="14.5" style="1" customWidth="1"/>
    <col min="6" max="16384" width="9.33203125" style="1"/>
  </cols>
  <sheetData>
    <row r="1" spans="1:5" ht="17.100000000000001" customHeight="1" x14ac:dyDescent="0.2">
      <c r="A1" s="11"/>
    </row>
    <row r="2" spans="1:5" ht="17.100000000000001" customHeight="1" x14ac:dyDescent="0.2">
      <c r="A2" s="6" t="s">
        <v>99</v>
      </c>
    </row>
    <row r="3" spans="1:5" ht="17.100000000000001" customHeight="1" x14ac:dyDescent="0.2">
      <c r="A3" s="9" t="s">
        <v>111</v>
      </c>
    </row>
    <row r="4" spans="1:5" ht="20.25" customHeight="1" x14ac:dyDescent="0.2">
      <c r="A4" s="8" t="s">
        <v>112</v>
      </c>
    </row>
    <row r="5" spans="1:5" ht="17.100000000000001" customHeight="1" x14ac:dyDescent="0.2">
      <c r="A5" s="8" t="s">
        <v>113</v>
      </c>
    </row>
    <row r="6" spans="1:5" ht="18" customHeight="1" x14ac:dyDescent="0.2">
      <c r="A6" s="8" t="s">
        <v>114</v>
      </c>
    </row>
    <row r="11" spans="1:5" ht="38.25" x14ac:dyDescent="0.2">
      <c r="A11" s="25" t="s">
        <v>681</v>
      </c>
      <c r="B11" s="24" t="s">
        <v>517</v>
      </c>
      <c r="C11" s="25" t="s">
        <v>74</v>
      </c>
      <c r="D11" s="12" t="s">
        <v>75</v>
      </c>
      <c r="E11" s="13" t="s">
        <v>76</v>
      </c>
    </row>
    <row r="12" spans="1:5" ht="25.5" x14ac:dyDescent="0.2">
      <c r="A12" s="26" t="s">
        <v>637</v>
      </c>
      <c r="B12" s="27"/>
      <c r="C12" s="27"/>
      <c r="D12" s="17"/>
      <c r="E12" s="15"/>
    </row>
    <row r="13" spans="1:5" ht="267.75" x14ac:dyDescent="0.2">
      <c r="A13" s="28" t="s">
        <v>638</v>
      </c>
      <c r="B13" s="29" t="s">
        <v>78</v>
      </c>
      <c r="C13" s="30">
        <v>1</v>
      </c>
      <c r="D13" s="17"/>
      <c r="E13" s="15">
        <f>C13*D13</f>
        <v>0</v>
      </c>
    </row>
    <row r="14" spans="1:5" ht="267.75" x14ac:dyDescent="0.2">
      <c r="A14" s="28" t="s">
        <v>639</v>
      </c>
      <c r="B14" s="29" t="s">
        <v>78</v>
      </c>
      <c r="C14" s="30">
        <v>1</v>
      </c>
      <c r="D14" s="17"/>
      <c r="E14" s="15">
        <f t="shared" ref="E14:E15" si="0">C14*D14</f>
        <v>0</v>
      </c>
    </row>
    <row r="15" spans="1:5" ht="38.25" x14ac:dyDescent="0.2">
      <c r="A15" s="28" t="s">
        <v>640</v>
      </c>
      <c r="B15" s="29" t="s">
        <v>252</v>
      </c>
      <c r="C15" s="30">
        <v>1</v>
      </c>
      <c r="D15" s="17"/>
      <c r="E15" s="15">
        <f t="shared" si="0"/>
        <v>0</v>
      </c>
    </row>
    <row r="16" spans="1:5" ht="76.5" x14ac:dyDescent="0.2">
      <c r="A16" s="28" t="s">
        <v>641</v>
      </c>
      <c r="B16" s="29" t="s">
        <v>363</v>
      </c>
      <c r="C16" s="30">
        <v>1400</v>
      </c>
      <c r="D16" s="17"/>
      <c r="E16" s="15">
        <f>C16*D16</f>
        <v>0</v>
      </c>
    </row>
    <row r="17" spans="1:5" ht="63.75" x14ac:dyDescent="0.2">
      <c r="A17" s="28" t="s">
        <v>642</v>
      </c>
      <c r="B17" s="29" t="s">
        <v>252</v>
      </c>
      <c r="C17" s="30">
        <v>40</v>
      </c>
      <c r="D17" s="17"/>
      <c r="E17" s="15">
        <f t="shared" ref="E17" si="1">C17*D17</f>
        <v>0</v>
      </c>
    </row>
    <row r="18" spans="1:5" ht="38.25" x14ac:dyDescent="0.2">
      <c r="A18" s="28" t="s">
        <v>643</v>
      </c>
      <c r="B18" s="29" t="s">
        <v>252</v>
      </c>
      <c r="C18" s="30">
        <v>1</v>
      </c>
      <c r="D18" s="17"/>
      <c r="E18" s="15">
        <f>C18*D18</f>
        <v>0</v>
      </c>
    </row>
    <row r="19" spans="1:5" ht="51" x14ac:dyDescent="0.2">
      <c r="A19" s="58" t="s">
        <v>644</v>
      </c>
      <c r="B19" s="29" t="s">
        <v>252</v>
      </c>
      <c r="C19" s="30">
        <v>1</v>
      </c>
      <c r="D19" s="17"/>
      <c r="E19" s="15">
        <f t="shared" ref="E19:E25" si="2">C19*D19</f>
        <v>0</v>
      </c>
    </row>
    <row r="20" spans="1:5" ht="25.5" x14ac:dyDescent="0.2">
      <c r="A20" s="58" t="s">
        <v>645</v>
      </c>
      <c r="B20" s="29" t="s">
        <v>252</v>
      </c>
      <c r="C20" s="30">
        <v>2</v>
      </c>
      <c r="D20" s="17"/>
      <c r="E20" s="15">
        <f t="shared" si="2"/>
        <v>0</v>
      </c>
    </row>
    <row r="21" spans="1:5" ht="25.5" x14ac:dyDescent="0.2">
      <c r="A21" s="58" t="s">
        <v>646</v>
      </c>
      <c r="B21" s="29" t="s">
        <v>252</v>
      </c>
      <c r="C21" s="30">
        <v>1</v>
      </c>
      <c r="D21" s="17"/>
      <c r="E21" s="15">
        <f t="shared" si="2"/>
        <v>0</v>
      </c>
    </row>
    <row r="22" spans="1:5" x14ac:dyDescent="0.2">
      <c r="A22" s="58" t="s">
        <v>647</v>
      </c>
      <c r="B22" s="29" t="s">
        <v>252</v>
      </c>
      <c r="C22" s="30">
        <v>2</v>
      </c>
      <c r="D22" s="17"/>
      <c r="E22" s="15">
        <f t="shared" si="2"/>
        <v>0</v>
      </c>
    </row>
    <row r="23" spans="1:5" x14ac:dyDescent="0.2">
      <c r="A23" s="58" t="s">
        <v>648</v>
      </c>
      <c r="B23" s="29" t="s">
        <v>252</v>
      </c>
      <c r="C23" s="30">
        <v>2</v>
      </c>
      <c r="D23" s="17"/>
      <c r="E23" s="15">
        <f t="shared" si="2"/>
        <v>0</v>
      </c>
    </row>
    <row r="24" spans="1:5" x14ac:dyDescent="0.2">
      <c r="A24" s="58" t="s">
        <v>649</v>
      </c>
      <c r="B24" s="29" t="s">
        <v>78</v>
      </c>
      <c r="C24" s="30">
        <v>1</v>
      </c>
      <c r="D24" s="17"/>
      <c r="E24" s="15">
        <f t="shared" si="2"/>
        <v>0</v>
      </c>
    </row>
    <row r="25" spans="1:5" ht="38.25" x14ac:dyDescent="0.2">
      <c r="A25" s="58" t="s">
        <v>650</v>
      </c>
      <c r="B25" s="29" t="s">
        <v>78</v>
      </c>
      <c r="C25" s="30">
        <v>1</v>
      </c>
      <c r="D25" s="17"/>
      <c r="E25" s="15">
        <f t="shared" si="2"/>
        <v>0</v>
      </c>
    </row>
    <row r="26" spans="1:5" ht="25.5" x14ac:dyDescent="0.2">
      <c r="A26" s="59" t="s">
        <v>651</v>
      </c>
      <c r="B26" s="27"/>
      <c r="C26" s="27"/>
      <c r="D26" s="17"/>
      <c r="E26" s="15">
        <f>SUM(E13:E25)</f>
        <v>0</v>
      </c>
    </row>
    <row r="27" spans="1:5" x14ac:dyDescent="0.2">
      <c r="A27" s="59"/>
      <c r="B27" s="27"/>
      <c r="C27" s="27"/>
      <c r="D27" s="17"/>
      <c r="E27" s="15"/>
    </row>
    <row r="28" spans="1:5" x14ac:dyDescent="0.2">
      <c r="A28" s="59"/>
      <c r="B28" s="27"/>
      <c r="C28" s="27"/>
      <c r="D28" s="17"/>
      <c r="E28" s="15"/>
    </row>
    <row r="29" spans="1:5" x14ac:dyDescent="0.2">
      <c r="A29" s="58"/>
      <c r="B29" s="29"/>
      <c r="C29" s="30"/>
      <c r="D29" s="17"/>
      <c r="E29" s="15"/>
    </row>
    <row r="30" spans="1:5" x14ac:dyDescent="0.2">
      <c r="A30" s="58"/>
      <c r="B30" s="29"/>
      <c r="C30" s="30"/>
      <c r="D30" s="17"/>
      <c r="E30" s="15"/>
    </row>
    <row r="31" spans="1:5" x14ac:dyDescent="0.2">
      <c r="A31" s="26" t="s">
        <v>652</v>
      </c>
      <c r="B31" s="27"/>
      <c r="C31" s="27"/>
      <c r="D31" s="17"/>
      <c r="E31" s="15"/>
    </row>
    <row r="32" spans="1:5" ht="409.5" x14ac:dyDescent="0.2">
      <c r="A32" s="61" t="s">
        <v>653</v>
      </c>
      <c r="B32" s="29" t="s">
        <v>78</v>
      </c>
      <c r="C32" s="30">
        <v>1</v>
      </c>
      <c r="D32" s="17"/>
      <c r="E32" s="15">
        <f>C32*D32</f>
        <v>0</v>
      </c>
    </row>
    <row r="33" spans="1:5" ht="76.5" x14ac:dyDescent="0.2">
      <c r="A33" s="28" t="s">
        <v>654</v>
      </c>
      <c r="B33" s="29" t="s">
        <v>252</v>
      </c>
      <c r="C33" s="30">
        <v>16</v>
      </c>
      <c r="D33" s="17"/>
      <c r="E33" s="15">
        <f t="shared" ref="E33:E34" si="3">C33*D33</f>
        <v>0</v>
      </c>
    </row>
    <row r="34" spans="1:5" ht="51" x14ac:dyDescent="0.2">
      <c r="A34" s="28" t="s">
        <v>655</v>
      </c>
      <c r="B34" s="29" t="s">
        <v>252</v>
      </c>
      <c r="C34" s="30">
        <v>1</v>
      </c>
      <c r="D34" s="17"/>
      <c r="E34" s="15">
        <f t="shared" si="3"/>
        <v>0</v>
      </c>
    </row>
    <row r="35" spans="1:5" ht="280.5" x14ac:dyDescent="0.2">
      <c r="A35" s="61" t="s">
        <v>656</v>
      </c>
      <c r="B35" s="29" t="s">
        <v>78</v>
      </c>
      <c r="C35" s="30">
        <v>1</v>
      </c>
      <c r="D35" s="17"/>
      <c r="E35" s="15">
        <f>C35*D35</f>
        <v>0</v>
      </c>
    </row>
    <row r="36" spans="1:5" ht="25.5" x14ac:dyDescent="0.2">
      <c r="A36" s="28" t="s">
        <v>657</v>
      </c>
      <c r="B36" s="29" t="s">
        <v>252</v>
      </c>
      <c r="C36" s="30">
        <v>3</v>
      </c>
      <c r="D36" s="17"/>
      <c r="E36" s="15">
        <f t="shared" ref="E36" si="4">C36*D36</f>
        <v>0</v>
      </c>
    </row>
    <row r="37" spans="1:5" ht="38.25" x14ac:dyDescent="0.2">
      <c r="A37" s="28" t="s">
        <v>658</v>
      </c>
      <c r="B37" s="29" t="s">
        <v>252</v>
      </c>
      <c r="C37" s="30">
        <v>35</v>
      </c>
      <c r="D37" s="17"/>
      <c r="E37" s="15">
        <f>C37*D37</f>
        <v>0</v>
      </c>
    </row>
    <row r="38" spans="1:5" ht="38.25" x14ac:dyDescent="0.2">
      <c r="A38" s="58" t="s">
        <v>659</v>
      </c>
      <c r="B38" s="29" t="s">
        <v>252</v>
      </c>
      <c r="C38" s="30">
        <v>1</v>
      </c>
      <c r="D38" s="17"/>
      <c r="E38" s="15">
        <f t="shared" ref="E38:E48" si="5">C38*D38</f>
        <v>0</v>
      </c>
    </row>
    <row r="39" spans="1:5" ht="25.5" x14ac:dyDescent="0.2">
      <c r="A39" s="58" t="s">
        <v>660</v>
      </c>
      <c r="B39" s="29" t="s">
        <v>78</v>
      </c>
      <c r="C39" s="30">
        <v>1</v>
      </c>
      <c r="D39" s="17"/>
      <c r="E39" s="15">
        <f t="shared" si="5"/>
        <v>0</v>
      </c>
    </row>
    <row r="40" spans="1:5" ht="76.5" x14ac:dyDescent="0.2">
      <c r="A40" s="58" t="s">
        <v>661</v>
      </c>
      <c r="B40" s="29" t="s">
        <v>363</v>
      </c>
      <c r="C40" s="30">
        <v>4080</v>
      </c>
      <c r="D40" s="17"/>
      <c r="E40" s="15">
        <f t="shared" si="5"/>
        <v>0</v>
      </c>
    </row>
    <row r="41" spans="1:5" ht="25.5" x14ac:dyDescent="0.2">
      <c r="A41" s="58" t="s">
        <v>662</v>
      </c>
      <c r="B41" s="29" t="s">
        <v>252</v>
      </c>
      <c r="C41" s="30">
        <v>130</v>
      </c>
      <c r="D41" s="17"/>
      <c r="E41" s="15">
        <f t="shared" si="5"/>
        <v>0</v>
      </c>
    </row>
    <row r="42" spans="1:5" ht="63.75" x14ac:dyDescent="0.2">
      <c r="A42" s="58" t="s">
        <v>663</v>
      </c>
      <c r="B42" s="29" t="s">
        <v>363</v>
      </c>
      <c r="C42" s="30">
        <v>3000</v>
      </c>
      <c r="D42" s="17"/>
      <c r="E42" s="15">
        <f t="shared" si="5"/>
        <v>0</v>
      </c>
    </row>
    <row r="43" spans="1:5" ht="51" x14ac:dyDescent="0.2">
      <c r="A43" s="58" t="s">
        <v>664</v>
      </c>
      <c r="B43" s="29" t="s">
        <v>363</v>
      </c>
      <c r="C43" s="30">
        <v>50</v>
      </c>
      <c r="D43" s="17"/>
      <c r="E43" s="15">
        <f t="shared" si="5"/>
        <v>0</v>
      </c>
    </row>
    <row r="44" spans="1:5" ht="63.75" x14ac:dyDescent="0.2">
      <c r="A44" s="58" t="s">
        <v>665</v>
      </c>
      <c r="B44" s="29" t="s">
        <v>363</v>
      </c>
      <c r="C44" s="30">
        <v>20</v>
      </c>
      <c r="D44" s="17"/>
      <c r="E44" s="15">
        <f t="shared" si="5"/>
        <v>0</v>
      </c>
    </row>
    <row r="45" spans="1:5" ht="25.5" x14ac:dyDescent="0.2">
      <c r="A45" s="58" t="s">
        <v>666</v>
      </c>
      <c r="B45" s="29" t="s">
        <v>252</v>
      </c>
      <c r="C45" s="30">
        <v>2</v>
      </c>
      <c r="D45" s="17"/>
      <c r="E45" s="15">
        <f t="shared" si="5"/>
        <v>0</v>
      </c>
    </row>
    <row r="46" spans="1:5" ht="102" x14ac:dyDescent="0.2">
      <c r="A46" s="58" t="s">
        <v>667</v>
      </c>
      <c r="B46" s="29" t="s">
        <v>252</v>
      </c>
      <c r="C46" s="30">
        <v>130</v>
      </c>
      <c r="D46" s="17"/>
      <c r="E46" s="15">
        <f t="shared" si="5"/>
        <v>0</v>
      </c>
    </row>
    <row r="47" spans="1:5" ht="63.75" x14ac:dyDescent="0.2">
      <c r="A47" s="58" t="s">
        <v>668</v>
      </c>
      <c r="B47" s="29" t="s">
        <v>78</v>
      </c>
      <c r="C47" s="30">
        <v>1</v>
      </c>
      <c r="D47" s="17"/>
      <c r="E47" s="15">
        <f t="shared" si="5"/>
        <v>0</v>
      </c>
    </row>
    <row r="48" spans="1:5" ht="38.25" x14ac:dyDescent="0.2">
      <c r="A48" s="58" t="s">
        <v>669</v>
      </c>
      <c r="B48" s="29" t="s">
        <v>78</v>
      </c>
      <c r="C48" s="30">
        <v>1</v>
      </c>
      <c r="D48" s="17"/>
      <c r="E48" s="15">
        <f t="shared" si="5"/>
        <v>0</v>
      </c>
    </row>
    <row r="49" spans="1:5" ht="25.5" x14ac:dyDescent="0.2">
      <c r="A49" s="59" t="s">
        <v>670</v>
      </c>
      <c r="B49" s="27"/>
      <c r="C49" s="27"/>
      <c r="D49" s="17"/>
      <c r="E49" s="15">
        <f>SUM(E32:E48)</f>
        <v>0</v>
      </c>
    </row>
    <row r="50" spans="1:5" x14ac:dyDescent="0.2">
      <c r="A50" s="59"/>
      <c r="B50" s="27"/>
      <c r="C50" s="27"/>
      <c r="D50" s="17"/>
      <c r="E50" s="15"/>
    </row>
    <row r="51" spans="1:5" x14ac:dyDescent="0.2">
      <c r="A51" s="59"/>
      <c r="B51" s="27"/>
      <c r="C51" s="27"/>
      <c r="D51" s="17"/>
      <c r="E51" s="15"/>
    </row>
    <row r="52" spans="1:5" x14ac:dyDescent="0.2">
      <c r="A52" s="59"/>
      <c r="B52" s="27"/>
      <c r="C52" s="27"/>
      <c r="D52" s="17"/>
      <c r="E52" s="15"/>
    </row>
    <row r="53" spans="1:5" x14ac:dyDescent="0.2">
      <c r="A53" s="26" t="s">
        <v>671</v>
      </c>
      <c r="B53" s="27"/>
      <c r="C53" s="27"/>
      <c r="D53" s="17"/>
      <c r="E53" s="15"/>
    </row>
    <row r="54" spans="1:5" ht="153" x14ac:dyDescent="0.2">
      <c r="A54" s="61" t="s">
        <v>672</v>
      </c>
      <c r="B54" s="29" t="s">
        <v>252</v>
      </c>
      <c r="C54" s="30">
        <v>1</v>
      </c>
      <c r="D54" s="17"/>
      <c r="E54" s="15">
        <f>C54*D54</f>
        <v>0</v>
      </c>
    </row>
    <row r="55" spans="1:5" ht="153" x14ac:dyDescent="0.2">
      <c r="A55" s="61" t="s">
        <v>673</v>
      </c>
      <c r="B55" s="29" t="s">
        <v>252</v>
      </c>
      <c r="C55" s="30">
        <v>2</v>
      </c>
      <c r="D55" s="17"/>
      <c r="E55" s="15">
        <f>C55*D55</f>
        <v>0</v>
      </c>
    </row>
    <row r="56" spans="1:5" ht="114.75" x14ac:dyDescent="0.2">
      <c r="A56" s="28" t="s">
        <v>674</v>
      </c>
      <c r="B56" s="29" t="s">
        <v>252</v>
      </c>
      <c r="C56" s="30">
        <v>30</v>
      </c>
      <c r="D56" s="17"/>
      <c r="E56" s="15">
        <f t="shared" ref="E56" si="6">C56*D56</f>
        <v>0</v>
      </c>
    </row>
    <row r="57" spans="1:5" ht="89.25" x14ac:dyDescent="0.2">
      <c r="A57" s="61" t="s">
        <v>675</v>
      </c>
      <c r="B57" s="29" t="s">
        <v>252</v>
      </c>
      <c r="C57" s="30">
        <v>2</v>
      </c>
      <c r="D57" s="17"/>
      <c r="E57" s="15">
        <f>C57*D57</f>
        <v>0</v>
      </c>
    </row>
    <row r="58" spans="1:5" ht="51" x14ac:dyDescent="0.2">
      <c r="A58" s="28" t="s">
        <v>676</v>
      </c>
      <c r="B58" s="29" t="s">
        <v>252</v>
      </c>
      <c r="C58" s="30">
        <v>10</v>
      </c>
      <c r="D58" s="17"/>
      <c r="E58" s="15">
        <f t="shared" ref="E58" si="7">C58*D58</f>
        <v>0</v>
      </c>
    </row>
    <row r="59" spans="1:5" ht="51" x14ac:dyDescent="0.2">
      <c r="A59" s="28" t="s">
        <v>677</v>
      </c>
      <c r="B59" s="29" t="s">
        <v>78</v>
      </c>
      <c r="C59" s="30">
        <v>1</v>
      </c>
      <c r="D59" s="17"/>
      <c r="E59" s="15">
        <f>C59*D59</f>
        <v>0</v>
      </c>
    </row>
    <row r="60" spans="1:5" x14ac:dyDescent="0.2">
      <c r="A60" s="58" t="s">
        <v>678</v>
      </c>
      <c r="B60" s="29" t="s">
        <v>363</v>
      </c>
      <c r="C60" s="30">
        <v>620</v>
      </c>
      <c r="D60" s="17"/>
      <c r="E60" s="15">
        <f t="shared" ref="E60" si="8">C60*D60</f>
        <v>0</v>
      </c>
    </row>
    <row r="61" spans="1:5" x14ac:dyDescent="0.2">
      <c r="A61" s="59" t="s">
        <v>679</v>
      </c>
      <c r="B61" s="27"/>
      <c r="C61" s="27"/>
      <c r="D61" s="17"/>
      <c r="E61" s="15">
        <f>SUM(E54:E60)</f>
        <v>0</v>
      </c>
    </row>
    <row r="62" spans="1:5" x14ac:dyDescent="0.2">
      <c r="A62" s="58"/>
      <c r="B62" s="29"/>
      <c r="C62" s="29"/>
      <c r="D62" s="17"/>
      <c r="E62" s="15"/>
    </row>
    <row r="66" spans="1:5" ht="39" customHeight="1" x14ac:dyDescent="0.2">
      <c r="A66" s="68" t="s">
        <v>693</v>
      </c>
      <c r="B66" s="69"/>
      <c r="C66" s="69"/>
      <c r="D66" s="54"/>
      <c r="E66" s="54"/>
    </row>
    <row r="67" spans="1:5" ht="27.75" customHeight="1" x14ac:dyDescent="0.2">
      <c r="A67" s="79" t="s">
        <v>694</v>
      </c>
      <c r="B67" s="80"/>
      <c r="C67" s="49"/>
      <c r="D67" s="55"/>
      <c r="E67" s="56">
        <f>E26</f>
        <v>0</v>
      </c>
    </row>
    <row r="68" spans="1:5" ht="25.5" customHeight="1" x14ac:dyDescent="0.2">
      <c r="A68" s="74" t="s">
        <v>695</v>
      </c>
      <c r="B68" s="81"/>
      <c r="C68" s="82"/>
      <c r="D68" s="54"/>
      <c r="E68" s="54">
        <f>E49</f>
        <v>0</v>
      </c>
    </row>
    <row r="69" spans="1:5" ht="25.5" customHeight="1" x14ac:dyDescent="0.2">
      <c r="A69" s="74" t="s">
        <v>696</v>
      </c>
      <c r="B69" s="81"/>
      <c r="C69" s="69"/>
      <c r="D69" s="54"/>
      <c r="E69" s="77">
        <f>E61</f>
        <v>0</v>
      </c>
    </row>
    <row r="70" spans="1:5" ht="40.5" customHeight="1" x14ac:dyDescent="0.2">
      <c r="A70" s="83" t="s">
        <v>514</v>
      </c>
      <c r="B70" s="84"/>
      <c r="C70" s="85"/>
      <c r="D70" s="78"/>
      <c r="E70" s="15">
        <f>SUM(E67:E69)</f>
        <v>0</v>
      </c>
    </row>
  </sheetData>
  <sheetProtection algorithmName="SHA-512" hashValue="pPZP+zL1erxiNmFXxAynthT5oTUgNnrXrUIaDKDWSdvvk7oNGGNoZHX+t0WYHhYYFrA7Zz+rXA6Z/0qzM9bVWw==" saltValue="1iOVkABpWZAxYsyCGYh1Uw==" spinCount="100000" sheet="1" objects="1" scenarios="1"/>
  <pageMargins left="0.23622047244094491" right="0.23622047244094491" top="0.74803149606299213" bottom="0.55118110236220474" header="0.31496062992125984" footer="0.51181102362204722"/>
  <pageSetup paperSize="9" fitToWidth="0" fitToHeight="0" orientation="portrait" r:id="rId1"/>
  <headerFooter>
    <oddFooter>&amp;C[Page]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59"/>
  <sheetViews>
    <sheetView view="pageLayout" topLeftCell="A142" zoomScaleNormal="100" workbookViewId="0">
      <selection activeCell="C4" sqref="C4"/>
    </sheetView>
  </sheetViews>
  <sheetFormatPr defaultColWidth="9.33203125" defaultRowHeight="12.75" x14ac:dyDescent="0.2"/>
  <cols>
    <col min="1" max="1" width="40.5" style="94" customWidth="1"/>
    <col min="2" max="2" width="16.1640625" style="94" customWidth="1"/>
    <col min="3" max="3" width="14" style="94" customWidth="1"/>
    <col min="4" max="4" width="14" style="86" customWidth="1"/>
    <col min="5" max="5" width="14.5" style="86" customWidth="1"/>
    <col min="6" max="16384" width="9.33203125" style="86"/>
  </cols>
  <sheetData>
    <row r="1" spans="1:5" ht="17.100000000000001" customHeight="1" x14ac:dyDescent="0.2">
      <c r="A1" s="93"/>
    </row>
    <row r="2" spans="1:5" ht="17.100000000000001" customHeight="1" x14ac:dyDescent="0.2">
      <c r="A2" s="95" t="s">
        <v>115</v>
      </c>
    </row>
    <row r="3" spans="1:5" ht="17.100000000000001" customHeight="1" x14ac:dyDescent="0.2">
      <c r="A3" s="96" t="s">
        <v>116</v>
      </c>
    </row>
    <row r="4" spans="1:5" ht="17.100000000000001" customHeight="1" x14ac:dyDescent="0.2">
      <c r="A4" s="97" t="s">
        <v>117</v>
      </c>
    </row>
    <row r="5" spans="1:5" ht="17.100000000000001" customHeight="1" x14ac:dyDescent="0.2">
      <c r="A5" s="98" t="s">
        <v>118</v>
      </c>
    </row>
    <row r="6" spans="1:5" ht="17.100000000000001" customHeight="1" x14ac:dyDescent="0.2">
      <c r="A6" s="97" t="s">
        <v>119</v>
      </c>
    </row>
    <row r="7" spans="1:5" ht="17.100000000000001" customHeight="1" x14ac:dyDescent="0.2">
      <c r="A7" s="98" t="s">
        <v>120</v>
      </c>
    </row>
    <row r="8" spans="1:5" ht="17.100000000000001" customHeight="1" x14ac:dyDescent="0.2">
      <c r="A8" s="98" t="s">
        <v>121</v>
      </c>
    </row>
    <row r="9" spans="1:5" ht="17.100000000000001" customHeight="1" x14ac:dyDescent="0.2">
      <c r="A9" s="96" t="s">
        <v>123</v>
      </c>
    </row>
    <row r="12" spans="1:5" ht="38.25" x14ac:dyDescent="0.2">
      <c r="A12" s="24" t="s">
        <v>463</v>
      </c>
      <c r="B12" s="99" t="s">
        <v>136</v>
      </c>
      <c r="C12" s="25" t="s">
        <v>460</v>
      </c>
      <c r="D12" s="12" t="s">
        <v>461</v>
      </c>
      <c r="E12" s="13" t="s">
        <v>462</v>
      </c>
    </row>
    <row r="13" spans="1:5" ht="25.5" x14ac:dyDescent="0.2">
      <c r="A13" s="100" t="s">
        <v>226</v>
      </c>
      <c r="B13" s="101"/>
      <c r="C13" s="101"/>
      <c r="D13" s="87"/>
      <c r="E13" s="88"/>
    </row>
    <row r="14" spans="1:5" ht="127.5" x14ac:dyDescent="0.2">
      <c r="A14" s="102" t="s">
        <v>227</v>
      </c>
      <c r="B14" s="103" t="s">
        <v>228</v>
      </c>
      <c r="C14" s="104">
        <v>6</v>
      </c>
      <c r="D14" s="89"/>
      <c r="E14" s="88">
        <f>C14*D14</f>
        <v>0</v>
      </c>
    </row>
    <row r="15" spans="1:5" ht="51" x14ac:dyDescent="0.2">
      <c r="A15" s="102" t="s">
        <v>229</v>
      </c>
      <c r="B15" s="103" t="s">
        <v>228</v>
      </c>
      <c r="C15" s="105">
        <v>1</v>
      </c>
      <c r="D15" s="89"/>
      <c r="E15" s="88">
        <f t="shared" ref="E15:E35" si="0">C15*D15</f>
        <v>0</v>
      </c>
    </row>
    <row r="16" spans="1:5" ht="102" x14ac:dyDescent="0.2">
      <c r="A16" s="102" t="s">
        <v>230</v>
      </c>
      <c r="B16" s="106" t="s">
        <v>231</v>
      </c>
      <c r="C16" s="105">
        <v>7</v>
      </c>
      <c r="D16" s="89"/>
      <c r="E16" s="88">
        <f t="shared" si="0"/>
        <v>0</v>
      </c>
    </row>
    <row r="17" spans="1:5" ht="204" x14ac:dyDescent="0.2">
      <c r="A17" s="102" t="s">
        <v>232</v>
      </c>
      <c r="B17" s="106"/>
      <c r="C17" s="104"/>
      <c r="D17" s="89"/>
      <c r="E17" s="88"/>
    </row>
    <row r="18" spans="1:5" x14ac:dyDescent="0.2">
      <c r="A18" s="102" t="s">
        <v>233</v>
      </c>
      <c r="B18" s="106"/>
      <c r="C18" s="104"/>
      <c r="D18" s="89"/>
      <c r="E18" s="88"/>
    </row>
    <row r="19" spans="1:5" x14ac:dyDescent="0.2">
      <c r="A19" s="102" t="s">
        <v>234</v>
      </c>
      <c r="B19" s="106" t="s">
        <v>235</v>
      </c>
      <c r="C19" s="104">
        <v>141</v>
      </c>
      <c r="D19" s="89"/>
      <c r="E19" s="88">
        <f t="shared" ref="E19:E34" si="1">C19*D19</f>
        <v>0</v>
      </c>
    </row>
    <row r="20" spans="1:5" x14ac:dyDescent="0.2">
      <c r="A20" s="102" t="s">
        <v>236</v>
      </c>
      <c r="B20" s="106" t="s">
        <v>235</v>
      </c>
      <c r="C20" s="104">
        <v>79</v>
      </c>
      <c r="D20" s="89"/>
      <c r="E20" s="88">
        <f t="shared" si="1"/>
        <v>0</v>
      </c>
    </row>
    <row r="21" spans="1:5" x14ac:dyDescent="0.2">
      <c r="A21" s="102" t="s">
        <v>237</v>
      </c>
      <c r="B21" s="106" t="s">
        <v>235</v>
      </c>
      <c r="C21" s="104">
        <v>19</v>
      </c>
      <c r="D21" s="89"/>
      <c r="E21" s="88">
        <f t="shared" si="1"/>
        <v>0</v>
      </c>
    </row>
    <row r="22" spans="1:5" x14ac:dyDescent="0.2">
      <c r="A22" s="102" t="s">
        <v>238</v>
      </c>
      <c r="B22" s="106" t="s">
        <v>235</v>
      </c>
      <c r="C22" s="104">
        <v>10</v>
      </c>
      <c r="D22" s="89"/>
      <c r="E22" s="88">
        <f t="shared" si="1"/>
        <v>0</v>
      </c>
    </row>
    <row r="23" spans="1:5" x14ac:dyDescent="0.2">
      <c r="A23" s="102" t="s">
        <v>239</v>
      </c>
      <c r="B23" s="106"/>
      <c r="C23" s="104"/>
      <c r="D23" s="89"/>
      <c r="E23" s="88"/>
    </row>
    <row r="24" spans="1:5" x14ac:dyDescent="0.2">
      <c r="A24" s="102" t="s">
        <v>240</v>
      </c>
      <c r="B24" s="106" t="s">
        <v>235</v>
      </c>
      <c r="C24" s="104">
        <v>124</v>
      </c>
      <c r="D24" s="89"/>
      <c r="E24" s="88">
        <f t="shared" si="1"/>
        <v>0</v>
      </c>
    </row>
    <row r="25" spans="1:5" x14ac:dyDescent="0.2">
      <c r="A25" s="102" t="s">
        <v>241</v>
      </c>
      <c r="B25" s="106" t="s">
        <v>235</v>
      </c>
      <c r="C25" s="104">
        <v>56</v>
      </c>
      <c r="D25" s="89"/>
      <c r="E25" s="88">
        <f t="shared" si="1"/>
        <v>0</v>
      </c>
    </row>
    <row r="26" spans="1:5" x14ac:dyDescent="0.2">
      <c r="A26" s="102" t="s">
        <v>242</v>
      </c>
      <c r="B26" s="106" t="s">
        <v>235</v>
      </c>
      <c r="C26" s="104">
        <v>4</v>
      </c>
      <c r="D26" s="89"/>
      <c r="E26" s="88">
        <f t="shared" si="1"/>
        <v>0</v>
      </c>
    </row>
    <row r="27" spans="1:5" x14ac:dyDescent="0.2">
      <c r="A27" s="102" t="s">
        <v>243</v>
      </c>
      <c r="B27" s="106"/>
      <c r="C27" s="104"/>
      <c r="D27" s="89"/>
      <c r="E27" s="88"/>
    </row>
    <row r="28" spans="1:5" x14ac:dyDescent="0.2">
      <c r="A28" s="102" t="s">
        <v>244</v>
      </c>
      <c r="B28" s="106" t="s">
        <v>235</v>
      </c>
      <c r="C28" s="104">
        <v>108</v>
      </c>
      <c r="D28" s="89"/>
      <c r="E28" s="88">
        <f t="shared" si="1"/>
        <v>0</v>
      </c>
    </row>
    <row r="29" spans="1:5" x14ac:dyDescent="0.2">
      <c r="A29" s="102" t="s">
        <v>245</v>
      </c>
      <c r="B29" s="106" t="s">
        <v>235</v>
      </c>
      <c r="C29" s="104">
        <v>4</v>
      </c>
      <c r="D29" s="89"/>
      <c r="E29" s="88">
        <f t="shared" si="1"/>
        <v>0</v>
      </c>
    </row>
    <row r="30" spans="1:5" ht="76.5" x14ac:dyDescent="0.2">
      <c r="A30" s="107" t="s">
        <v>246</v>
      </c>
      <c r="B30" s="103"/>
      <c r="C30" s="105"/>
      <c r="D30" s="89"/>
      <c r="E30" s="88"/>
    </row>
    <row r="31" spans="1:5" x14ac:dyDescent="0.2">
      <c r="A31" s="107" t="s">
        <v>247</v>
      </c>
      <c r="B31" s="103" t="s">
        <v>235</v>
      </c>
      <c r="C31" s="105">
        <v>373</v>
      </c>
      <c r="D31" s="89"/>
      <c r="E31" s="88">
        <f t="shared" ref="E31:E33" si="2">C31*D31</f>
        <v>0</v>
      </c>
    </row>
    <row r="32" spans="1:5" x14ac:dyDescent="0.2">
      <c r="A32" s="107" t="s">
        <v>248</v>
      </c>
      <c r="B32" s="103" t="s">
        <v>235</v>
      </c>
      <c r="C32" s="105">
        <v>139</v>
      </c>
      <c r="D32" s="89"/>
      <c r="E32" s="88">
        <f t="shared" si="2"/>
        <v>0</v>
      </c>
    </row>
    <row r="33" spans="1:5" x14ac:dyDescent="0.2">
      <c r="A33" s="107" t="s">
        <v>249</v>
      </c>
      <c r="B33" s="103" t="s">
        <v>235</v>
      </c>
      <c r="C33" s="105">
        <v>23</v>
      </c>
      <c r="D33" s="89"/>
      <c r="E33" s="88">
        <f t="shared" si="2"/>
        <v>0</v>
      </c>
    </row>
    <row r="34" spans="1:5" x14ac:dyDescent="0.2">
      <c r="A34" s="102" t="s">
        <v>250</v>
      </c>
      <c r="B34" s="106" t="s">
        <v>235</v>
      </c>
      <c r="C34" s="104">
        <v>10</v>
      </c>
      <c r="D34" s="89"/>
      <c r="E34" s="88">
        <f t="shared" si="1"/>
        <v>0</v>
      </c>
    </row>
    <row r="35" spans="1:5" ht="76.5" x14ac:dyDescent="0.2">
      <c r="A35" s="107" t="s">
        <v>251</v>
      </c>
      <c r="B35" s="106" t="s">
        <v>252</v>
      </c>
      <c r="C35" s="105">
        <v>10</v>
      </c>
      <c r="D35" s="89"/>
      <c r="E35" s="88">
        <f t="shared" si="0"/>
        <v>0</v>
      </c>
    </row>
    <row r="36" spans="1:5" ht="63.75" x14ac:dyDescent="0.2">
      <c r="A36" s="107" t="s">
        <v>253</v>
      </c>
      <c r="B36" s="106"/>
      <c r="C36" s="104"/>
      <c r="D36" s="89"/>
      <c r="E36" s="88"/>
    </row>
    <row r="37" spans="1:5" x14ac:dyDescent="0.2">
      <c r="A37" s="107" t="s">
        <v>254</v>
      </c>
      <c r="B37" s="106" t="s">
        <v>252</v>
      </c>
      <c r="C37" s="104">
        <v>1</v>
      </c>
      <c r="D37" s="89"/>
      <c r="E37" s="88">
        <f t="shared" ref="E37:E67" si="3">C37*D37</f>
        <v>0</v>
      </c>
    </row>
    <row r="38" spans="1:5" x14ac:dyDescent="0.2">
      <c r="A38" s="107" t="s">
        <v>255</v>
      </c>
      <c r="B38" s="106" t="s">
        <v>252</v>
      </c>
      <c r="C38" s="104">
        <v>7</v>
      </c>
      <c r="D38" s="89"/>
      <c r="E38" s="88">
        <f t="shared" si="3"/>
        <v>0</v>
      </c>
    </row>
    <row r="39" spans="1:5" x14ac:dyDescent="0.2">
      <c r="A39" s="107" t="s">
        <v>256</v>
      </c>
      <c r="B39" s="106" t="s">
        <v>252</v>
      </c>
      <c r="C39" s="104">
        <v>1</v>
      </c>
      <c r="D39" s="89"/>
      <c r="E39" s="88">
        <f t="shared" si="3"/>
        <v>0</v>
      </c>
    </row>
    <row r="40" spans="1:5" ht="51" x14ac:dyDescent="0.2">
      <c r="A40" s="108" t="s">
        <v>257</v>
      </c>
      <c r="B40" s="106"/>
      <c r="C40" s="104"/>
      <c r="D40" s="89"/>
      <c r="E40" s="88">
        <f t="shared" si="3"/>
        <v>0</v>
      </c>
    </row>
    <row r="41" spans="1:5" x14ac:dyDescent="0.2">
      <c r="A41" s="107" t="s">
        <v>258</v>
      </c>
      <c r="B41" s="106" t="s">
        <v>252</v>
      </c>
      <c r="C41" s="106">
        <v>38</v>
      </c>
      <c r="D41" s="90"/>
      <c r="E41" s="88">
        <f t="shared" si="3"/>
        <v>0</v>
      </c>
    </row>
    <row r="42" spans="1:5" x14ac:dyDescent="0.2">
      <c r="A42" s="107" t="s">
        <v>259</v>
      </c>
      <c r="B42" s="106" t="s">
        <v>252</v>
      </c>
      <c r="C42" s="106">
        <v>3</v>
      </c>
      <c r="D42" s="90"/>
      <c r="E42" s="88">
        <f t="shared" si="3"/>
        <v>0</v>
      </c>
    </row>
    <row r="43" spans="1:5" ht="63.75" x14ac:dyDescent="0.2">
      <c r="A43" s="108" t="s">
        <v>260</v>
      </c>
      <c r="B43" s="106" t="s">
        <v>252</v>
      </c>
      <c r="C43" s="106">
        <v>1</v>
      </c>
      <c r="D43" s="90"/>
      <c r="E43" s="88">
        <f t="shared" si="3"/>
        <v>0</v>
      </c>
    </row>
    <row r="44" spans="1:5" ht="51" x14ac:dyDescent="0.2">
      <c r="A44" s="108" t="s">
        <v>261</v>
      </c>
      <c r="B44" s="106" t="s">
        <v>252</v>
      </c>
      <c r="C44" s="106">
        <v>1</v>
      </c>
      <c r="D44" s="90"/>
      <c r="E44" s="88">
        <f t="shared" si="3"/>
        <v>0</v>
      </c>
    </row>
    <row r="45" spans="1:5" ht="63.75" x14ac:dyDescent="0.2">
      <c r="A45" s="108" t="s">
        <v>262</v>
      </c>
      <c r="B45" s="106" t="s">
        <v>252</v>
      </c>
      <c r="C45" s="106">
        <v>1</v>
      </c>
      <c r="D45" s="90"/>
      <c r="E45" s="88">
        <f t="shared" si="3"/>
        <v>0</v>
      </c>
    </row>
    <row r="46" spans="1:5" ht="114.75" x14ac:dyDescent="0.2">
      <c r="A46" s="108" t="s">
        <v>263</v>
      </c>
      <c r="B46" s="106" t="s">
        <v>252</v>
      </c>
      <c r="C46" s="106">
        <v>1</v>
      </c>
      <c r="D46" s="90"/>
      <c r="E46" s="88">
        <f t="shared" si="3"/>
        <v>0</v>
      </c>
    </row>
    <row r="47" spans="1:5" ht="165.75" x14ac:dyDescent="0.2">
      <c r="A47" s="108" t="s">
        <v>264</v>
      </c>
      <c r="B47" s="106" t="s">
        <v>252</v>
      </c>
      <c r="C47" s="106">
        <v>5</v>
      </c>
      <c r="D47" s="90"/>
      <c r="E47" s="88">
        <f t="shared" si="3"/>
        <v>0</v>
      </c>
    </row>
    <row r="48" spans="1:5" ht="63.75" x14ac:dyDescent="0.2">
      <c r="A48" s="108" t="s">
        <v>265</v>
      </c>
      <c r="B48" s="106"/>
      <c r="C48" s="106"/>
      <c r="D48" s="90"/>
      <c r="E48" s="88"/>
    </row>
    <row r="49" spans="1:5" ht="25.5" x14ac:dyDescent="0.2">
      <c r="A49" s="108" t="s">
        <v>266</v>
      </c>
      <c r="B49" s="106" t="s">
        <v>267</v>
      </c>
      <c r="C49" s="106">
        <v>2</v>
      </c>
      <c r="D49" s="90"/>
      <c r="E49" s="88">
        <f t="shared" si="3"/>
        <v>0</v>
      </c>
    </row>
    <row r="50" spans="1:5" x14ac:dyDescent="0.2">
      <c r="A50" s="108" t="s">
        <v>268</v>
      </c>
      <c r="B50" s="106" t="s">
        <v>267</v>
      </c>
      <c r="C50" s="106">
        <v>0.5</v>
      </c>
      <c r="D50" s="90"/>
      <c r="E50" s="88">
        <f t="shared" si="3"/>
        <v>0</v>
      </c>
    </row>
    <row r="51" spans="1:5" ht="51" x14ac:dyDescent="0.2">
      <c r="A51" s="108" t="s">
        <v>269</v>
      </c>
      <c r="B51" s="106"/>
      <c r="C51" s="106"/>
      <c r="D51" s="90"/>
      <c r="E51" s="88">
        <f t="shared" si="3"/>
        <v>0</v>
      </c>
    </row>
    <row r="52" spans="1:5" x14ac:dyDescent="0.2">
      <c r="A52" s="108" t="s">
        <v>270</v>
      </c>
      <c r="B52" s="106" t="s">
        <v>271</v>
      </c>
      <c r="C52" s="106">
        <v>1</v>
      </c>
      <c r="D52" s="90"/>
      <c r="E52" s="88">
        <f t="shared" si="3"/>
        <v>0</v>
      </c>
    </row>
    <row r="53" spans="1:5" x14ac:dyDescent="0.2">
      <c r="A53" s="108" t="s">
        <v>272</v>
      </c>
      <c r="B53" s="106" t="s">
        <v>271</v>
      </c>
      <c r="C53" s="106">
        <v>1</v>
      </c>
      <c r="D53" s="90"/>
      <c r="E53" s="88">
        <f t="shared" si="3"/>
        <v>0</v>
      </c>
    </row>
    <row r="54" spans="1:5" ht="38.25" x14ac:dyDescent="0.2">
      <c r="A54" s="108" t="s">
        <v>273</v>
      </c>
      <c r="B54" s="106"/>
      <c r="C54" s="106"/>
      <c r="D54" s="90"/>
      <c r="E54" s="88"/>
    </row>
    <row r="55" spans="1:5" ht="25.5" x14ac:dyDescent="0.2">
      <c r="A55" s="108" t="s">
        <v>274</v>
      </c>
      <c r="B55" s="106" t="s">
        <v>275</v>
      </c>
      <c r="C55" s="106">
        <v>1</v>
      </c>
      <c r="D55" s="90"/>
      <c r="E55" s="88">
        <f t="shared" si="3"/>
        <v>0</v>
      </c>
    </row>
    <row r="56" spans="1:5" ht="25.5" x14ac:dyDescent="0.2">
      <c r="A56" s="108" t="s">
        <v>276</v>
      </c>
      <c r="B56" s="106" t="s">
        <v>275</v>
      </c>
      <c r="C56" s="106">
        <v>2</v>
      </c>
      <c r="D56" s="90"/>
      <c r="E56" s="88">
        <f t="shared" si="3"/>
        <v>0</v>
      </c>
    </row>
    <row r="57" spans="1:5" x14ac:dyDescent="0.2">
      <c r="A57" s="108" t="s">
        <v>277</v>
      </c>
      <c r="B57" s="106" t="s">
        <v>275</v>
      </c>
      <c r="C57" s="106">
        <v>1</v>
      </c>
      <c r="D57" s="90"/>
      <c r="E57" s="88">
        <f t="shared" si="3"/>
        <v>0</v>
      </c>
    </row>
    <row r="58" spans="1:5" ht="25.5" x14ac:dyDescent="0.2">
      <c r="A58" s="108" t="s">
        <v>278</v>
      </c>
      <c r="B58" s="106" t="s">
        <v>275</v>
      </c>
      <c r="C58" s="106">
        <v>1</v>
      </c>
      <c r="D58" s="90"/>
      <c r="E58" s="88">
        <f t="shared" si="3"/>
        <v>0</v>
      </c>
    </row>
    <row r="59" spans="1:5" ht="25.5" x14ac:dyDescent="0.2">
      <c r="A59" s="108" t="s">
        <v>279</v>
      </c>
      <c r="B59" s="106" t="s">
        <v>275</v>
      </c>
      <c r="C59" s="106">
        <v>2</v>
      </c>
      <c r="D59" s="90"/>
      <c r="E59" s="88">
        <f t="shared" si="3"/>
        <v>0</v>
      </c>
    </row>
    <row r="60" spans="1:5" x14ac:dyDescent="0.2">
      <c r="A60" s="108" t="s">
        <v>280</v>
      </c>
      <c r="B60" s="106" t="s">
        <v>275</v>
      </c>
      <c r="C60" s="106">
        <v>1</v>
      </c>
      <c r="D60" s="90"/>
      <c r="E60" s="88">
        <f t="shared" si="3"/>
        <v>0</v>
      </c>
    </row>
    <row r="61" spans="1:5" ht="76.5" x14ac:dyDescent="0.2">
      <c r="A61" s="108" t="s">
        <v>281</v>
      </c>
      <c r="B61" s="106" t="s">
        <v>78</v>
      </c>
      <c r="C61" s="106">
        <v>1</v>
      </c>
      <c r="D61" s="90"/>
      <c r="E61" s="88">
        <f t="shared" si="3"/>
        <v>0</v>
      </c>
    </row>
    <row r="62" spans="1:5" ht="63.75" x14ac:dyDescent="0.2">
      <c r="A62" s="108" t="s">
        <v>282</v>
      </c>
      <c r="B62" s="106" t="s">
        <v>78</v>
      </c>
      <c r="C62" s="106">
        <v>18</v>
      </c>
      <c r="D62" s="90"/>
      <c r="E62" s="88">
        <f t="shared" si="3"/>
        <v>0</v>
      </c>
    </row>
    <row r="63" spans="1:5" ht="76.5" x14ac:dyDescent="0.2">
      <c r="A63" s="108" t="s">
        <v>283</v>
      </c>
      <c r="B63" s="106" t="s">
        <v>252</v>
      </c>
      <c r="C63" s="106">
        <v>16</v>
      </c>
      <c r="D63" s="90"/>
      <c r="E63" s="88">
        <f t="shared" si="3"/>
        <v>0</v>
      </c>
    </row>
    <row r="64" spans="1:5" ht="63.75" x14ac:dyDescent="0.2">
      <c r="A64" s="108" t="s">
        <v>284</v>
      </c>
      <c r="B64" s="106" t="s">
        <v>78</v>
      </c>
      <c r="C64" s="106">
        <v>20</v>
      </c>
      <c r="D64" s="90"/>
      <c r="E64" s="88">
        <f t="shared" si="3"/>
        <v>0</v>
      </c>
    </row>
    <row r="65" spans="1:5" ht="51" x14ac:dyDescent="0.2">
      <c r="A65" s="108" t="s">
        <v>285</v>
      </c>
      <c r="B65" s="106" t="s">
        <v>78</v>
      </c>
      <c r="C65" s="106">
        <v>1</v>
      </c>
      <c r="D65" s="90"/>
      <c r="E65" s="88">
        <f t="shared" si="3"/>
        <v>0</v>
      </c>
    </row>
    <row r="66" spans="1:5" ht="63.75" x14ac:dyDescent="0.2">
      <c r="A66" s="108" t="s">
        <v>286</v>
      </c>
      <c r="B66" s="106" t="s">
        <v>78</v>
      </c>
      <c r="C66" s="106">
        <v>1</v>
      </c>
      <c r="D66" s="90"/>
      <c r="E66" s="88">
        <f t="shared" si="3"/>
        <v>0</v>
      </c>
    </row>
    <row r="67" spans="1:5" ht="63.75" x14ac:dyDescent="0.2">
      <c r="A67" s="108" t="s">
        <v>287</v>
      </c>
      <c r="B67" s="106" t="s">
        <v>288</v>
      </c>
      <c r="C67" s="106">
        <v>769</v>
      </c>
      <c r="D67" s="90"/>
      <c r="E67" s="88">
        <f t="shared" si="3"/>
        <v>0</v>
      </c>
    </row>
    <row r="68" spans="1:5" ht="25.5" x14ac:dyDescent="0.2">
      <c r="A68" s="108" t="s">
        <v>289</v>
      </c>
      <c r="B68" s="104"/>
      <c r="C68" s="104"/>
      <c r="D68" s="89"/>
      <c r="E68" s="91">
        <f>SUM(E15:E67)</f>
        <v>0</v>
      </c>
    </row>
    <row r="69" spans="1:5" x14ac:dyDescent="0.2">
      <c r="A69" s="108"/>
      <c r="B69" s="106"/>
      <c r="C69" s="106"/>
      <c r="D69" s="90"/>
      <c r="E69" s="92"/>
    </row>
    <row r="70" spans="1:5" ht="25.5" x14ac:dyDescent="0.2">
      <c r="A70" s="100" t="s">
        <v>290</v>
      </c>
      <c r="B70" s="106"/>
      <c r="C70" s="106"/>
      <c r="D70" s="90"/>
      <c r="E70" s="92"/>
    </row>
    <row r="71" spans="1:5" ht="76.5" x14ac:dyDescent="0.2">
      <c r="A71" s="108" t="s">
        <v>291</v>
      </c>
      <c r="B71" s="106"/>
      <c r="C71" s="106"/>
      <c r="D71" s="90"/>
      <c r="E71" s="92"/>
    </row>
    <row r="72" spans="1:5" ht="63.75" x14ac:dyDescent="0.2">
      <c r="A72" s="108" t="s">
        <v>292</v>
      </c>
      <c r="B72" s="106" t="s">
        <v>231</v>
      </c>
      <c r="C72" s="106">
        <v>7</v>
      </c>
      <c r="D72" s="90"/>
      <c r="E72" s="88">
        <f t="shared" ref="E72" si="4">C72*D72</f>
        <v>0</v>
      </c>
    </row>
    <row r="73" spans="1:5" ht="102" x14ac:dyDescent="0.2">
      <c r="A73" s="108" t="s">
        <v>293</v>
      </c>
      <c r="B73" s="106"/>
      <c r="C73" s="106"/>
      <c r="D73" s="90"/>
      <c r="E73" s="92"/>
    </row>
    <row r="74" spans="1:5" x14ac:dyDescent="0.2">
      <c r="A74" s="108" t="s">
        <v>294</v>
      </c>
      <c r="B74" s="106" t="s">
        <v>231</v>
      </c>
      <c r="C74" s="106">
        <v>6</v>
      </c>
      <c r="D74" s="90"/>
      <c r="E74" s="88">
        <f t="shared" ref="E74:E76" si="5">C74*D74</f>
        <v>0</v>
      </c>
    </row>
    <row r="75" spans="1:5" x14ac:dyDescent="0.2">
      <c r="A75" s="108" t="s">
        <v>295</v>
      </c>
      <c r="B75" s="106" t="s">
        <v>231</v>
      </c>
      <c r="C75" s="104">
        <v>24</v>
      </c>
      <c r="D75" s="89"/>
      <c r="E75" s="88">
        <f t="shared" si="5"/>
        <v>0</v>
      </c>
    </row>
    <row r="76" spans="1:5" ht="63.75" x14ac:dyDescent="0.2">
      <c r="A76" s="108" t="s">
        <v>296</v>
      </c>
      <c r="B76" s="106" t="s">
        <v>252</v>
      </c>
      <c r="C76" s="104">
        <v>3</v>
      </c>
      <c r="D76" s="89"/>
      <c r="E76" s="88">
        <f t="shared" si="5"/>
        <v>0</v>
      </c>
    </row>
    <row r="77" spans="1:5" ht="140.25" x14ac:dyDescent="0.2">
      <c r="A77" s="102" t="s">
        <v>297</v>
      </c>
      <c r="B77" s="104"/>
      <c r="C77" s="104"/>
      <c r="D77" s="89"/>
      <c r="E77" s="88">
        <f>SUM(E14:E40)</f>
        <v>0</v>
      </c>
    </row>
    <row r="78" spans="1:5" ht="140.25" x14ac:dyDescent="0.2">
      <c r="A78" s="102" t="s">
        <v>297</v>
      </c>
      <c r="B78" s="104"/>
      <c r="C78" s="104"/>
      <c r="D78" s="89"/>
      <c r="E78" s="88">
        <f t="shared" ref="E78:E85" si="6">SUM(E15:E41)</f>
        <v>0</v>
      </c>
    </row>
    <row r="79" spans="1:5" ht="178.5" x14ac:dyDescent="0.2">
      <c r="A79" s="102" t="s">
        <v>298</v>
      </c>
      <c r="B79" s="109" t="s">
        <v>252</v>
      </c>
      <c r="C79" s="104">
        <v>3</v>
      </c>
      <c r="D79" s="89"/>
      <c r="E79" s="88">
        <f t="shared" si="6"/>
        <v>0</v>
      </c>
    </row>
    <row r="80" spans="1:5" ht="51" x14ac:dyDescent="0.2">
      <c r="A80" s="102" t="s">
        <v>299</v>
      </c>
      <c r="B80" s="109" t="s">
        <v>78</v>
      </c>
      <c r="C80" s="104">
        <v>1</v>
      </c>
      <c r="D80" s="89"/>
      <c r="E80" s="88">
        <f t="shared" si="6"/>
        <v>0</v>
      </c>
    </row>
    <row r="81" spans="1:5" ht="25.5" x14ac:dyDescent="0.2">
      <c r="A81" s="33" t="s">
        <v>404</v>
      </c>
      <c r="B81" s="104"/>
      <c r="C81" s="104"/>
      <c r="D81" s="89"/>
      <c r="E81" s="91">
        <f>SUM(E71:E80)</f>
        <v>0</v>
      </c>
    </row>
    <row r="82" spans="1:5" x14ac:dyDescent="0.2">
      <c r="A82" s="102"/>
      <c r="B82" s="104"/>
      <c r="C82" s="104"/>
      <c r="D82" s="89"/>
      <c r="E82" s="88"/>
    </row>
    <row r="83" spans="1:5" ht="25.5" x14ac:dyDescent="0.2">
      <c r="A83" s="100" t="s">
        <v>300</v>
      </c>
      <c r="B83" s="104"/>
      <c r="C83" s="104"/>
      <c r="D83" s="89"/>
      <c r="E83" s="88"/>
    </row>
    <row r="84" spans="1:5" ht="140.25" x14ac:dyDescent="0.2">
      <c r="A84" s="102" t="s">
        <v>301</v>
      </c>
      <c r="B84" s="104" t="s">
        <v>302</v>
      </c>
      <c r="C84" s="104">
        <v>8</v>
      </c>
      <c r="D84" s="89"/>
      <c r="E84" s="88">
        <f t="shared" si="6"/>
        <v>0</v>
      </c>
    </row>
    <row r="85" spans="1:5" ht="51" x14ac:dyDescent="0.2">
      <c r="A85" s="102" t="s">
        <v>303</v>
      </c>
      <c r="B85" s="104" t="s">
        <v>302</v>
      </c>
      <c r="C85" s="104">
        <v>1</v>
      </c>
      <c r="D85" s="89"/>
      <c r="E85" s="88">
        <f t="shared" si="6"/>
        <v>0</v>
      </c>
    </row>
    <row r="86" spans="1:5" ht="153" x14ac:dyDescent="0.2">
      <c r="A86" s="102" t="s">
        <v>304</v>
      </c>
      <c r="B86" s="104" t="s">
        <v>231</v>
      </c>
      <c r="C86" s="104">
        <v>12</v>
      </c>
      <c r="D86" s="89"/>
      <c r="E86" s="88">
        <f>SUM(E25:E51)</f>
        <v>0</v>
      </c>
    </row>
    <row r="87" spans="1:5" ht="89.25" x14ac:dyDescent="0.2">
      <c r="A87" s="102" t="s">
        <v>305</v>
      </c>
      <c r="B87" s="104" t="s">
        <v>78</v>
      </c>
      <c r="C87" s="104">
        <v>1</v>
      </c>
      <c r="D87" s="89"/>
      <c r="E87" s="88">
        <f>SUM(E28:E54)</f>
        <v>0</v>
      </c>
    </row>
    <row r="88" spans="1:5" ht="140.25" x14ac:dyDescent="0.2">
      <c r="A88" s="102" t="s">
        <v>306</v>
      </c>
      <c r="B88" s="104" t="s">
        <v>252</v>
      </c>
      <c r="C88" s="104">
        <v>2</v>
      </c>
      <c r="D88" s="89"/>
      <c r="E88" s="88">
        <f>SUM(E31:E57)</f>
        <v>0</v>
      </c>
    </row>
    <row r="89" spans="1:5" ht="51" x14ac:dyDescent="0.2">
      <c r="A89" s="102" t="s">
        <v>307</v>
      </c>
      <c r="B89" s="104" t="s">
        <v>252</v>
      </c>
      <c r="C89" s="104">
        <v>3</v>
      </c>
      <c r="D89" s="89"/>
      <c r="E89" s="88">
        <f>SUM(E34:E60)</f>
        <v>0</v>
      </c>
    </row>
    <row r="90" spans="1:5" ht="89.25" x14ac:dyDescent="0.2">
      <c r="A90" s="102" t="s">
        <v>308</v>
      </c>
      <c r="B90" s="104" t="s">
        <v>231</v>
      </c>
      <c r="C90" s="104">
        <v>12</v>
      </c>
      <c r="D90" s="89"/>
      <c r="E90" s="88">
        <f>SUM(E37:E63)</f>
        <v>0</v>
      </c>
    </row>
    <row r="91" spans="1:5" ht="63.75" x14ac:dyDescent="0.2">
      <c r="A91" s="102" t="s">
        <v>309</v>
      </c>
      <c r="B91" s="104" t="s">
        <v>78</v>
      </c>
      <c r="C91" s="104">
        <v>1</v>
      </c>
      <c r="D91" s="89"/>
      <c r="E91" s="88">
        <f>SUM(E40:E66)</f>
        <v>0</v>
      </c>
    </row>
    <row r="92" spans="1:5" ht="25.5" x14ac:dyDescent="0.2">
      <c r="A92" s="33" t="s">
        <v>310</v>
      </c>
      <c r="B92" s="104"/>
      <c r="C92" s="104"/>
      <c r="D92" s="89"/>
      <c r="E92" s="91">
        <f>SUM(E84:E91)</f>
        <v>0</v>
      </c>
    </row>
    <row r="93" spans="1:5" x14ac:dyDescent="0.2">
      <c r="A93" s="102"/>
      <c r="B93" s="104"/>
      <c r="C93" s="104"/>
      <c r="D93" s="89"/>
      <c r="E93" s="88">
        <f>SUM(E43:E69)</f>
        <v>0</v>
      </c>
    </row>
    <row r="94" spans="1:5" ht="25.5" x14ac:dyDescent="0.2">
      <c r="A94" s="100" t="s">
        <v>311</v>
      </c>
      <c r="B94" s="104"/>
      <c r="C94" s="104"/>
      <c r="D94" s="89"/>
      <c r="E94" s="88"/>
    </row>
    <row r="95" spans="1:5" ht="153" x14ac:dyDescent="0.2">
      <c r="A95" s="102" t="s">
        <v>312</v>
      </c>
      <c r="B95" s="104"/>
      <c r="C95" s="104"/>
      <c r="D95" s="89"/>
      <c r="E95" s="88"/>
    </row>
    <row r="96" spans="1:5" x14ac:dyDescent="0.2">
      <c r="A96" s="102" t="s">
        <v>313</v>
      </c>
      <c r="B96" s="104" t="s">
        <v>231</v>
      </c>
      <c r="C96" s="104">
        <v>103</v>
      </c>
      <c r="D96" s="89"/>
      <c r="E96" s="88">
        <f t="shared" ref="E96:E101" si="7">SUM(E46:E72)</f>
        <v>0</v>
      </c>
    </row>
    <row r="97" spans="1:5" x14ac:dyDescent="0.2">
      <c r="A97" s="102" t="s">
        <v>314</v>
      </c>
      <c r="B97" s="104" t="s">
        <v>231</v>
      </c>
      <c r="C97" s="104">
        <v>48</v>
      </c>
      <c r="D97" s="89"/>
      <c r="E97" s="88">
        <f t="shared" si="7"/>
        <v>0</v>
      </c>
    </row>
    <row r="98" spans="1:5" x14ac:dyDescent="0.2">
      <c r="A98" s="102" t="s">
        <v>315</v>
      </c>
      <c r="B98" s="104" t="s">
        <v>231</v>
      </c>
      <c r="C98" s="104">
        <v>79</v>
      </c>
      <c r="D98" s="89"/>
      <c r="E98" s="88">
        <f t="shared" si="7"/>
        <v>0</v>
      </c>
    </row>
    <row r="99" spans="1:5" x14ac:dyDescent="0.2">
      <c r="A99" s="102" t="s">
        <v>316</v>
      </c>
      <c r="B99" s="104" t="s">
        <v>231</v>
      </c>
      <c r="C99" s="104">
        <v>50</v>
      </c>
      <c r="D99" s="89"/>
      <c r="E99" s="88">
        <f t="shared" si="7"/>
        <v>0</v>
      </c>
    </row>
    <row r="100" spans="1:5" x14ac:dyDescent="0.2">
      <c r="A100" s="102" t="s">
        <v>317</v>
      </c>
      <c r="B100" s="104" t="s">
        <v>231</v>
      </c>
      <c r="C100" s="104">
        <v>24</v>
      </c>
      <c r="D100" s="89"/>
      <c r="E100" s="88">
        <f t="shared" si="7"/>
        <v>0</v>
      </c>
    </row>
    <row r="101" spans="1:5" ht="114.75" x14ac:dyDescent="0.2">
      <c r="A101" s="102" t="s">
        <v>318</v>
      </c>
      <c r="B101" s="104" t="s">
        <v>231</v>
      </c>
      <c r="C101" s="104">
        <v>3</v>
      </c>
      <c r="D101" s="89"/>
      <c r="E101" s="88">
        <f t="shared" si="7"/>
        <v>0</v>
      </c>
    </row>
    <row r="102" spans="1:5" ht="89.25" x14ac:dyDescent="0.2">
      <c r="A102" s="102" t="s">
        <v>319</v>
      </c>
      <c r="B102" s="104" t="s">
        <v>78</v>
      </c>
      <c r="C102" s="104">
        <v>1</v>
      </c>
      <c r="D102" s="89"/>
      <c r="E102" s="88">
        <f>SUM(E54:E80)</f>
        <v>0</v>
      </c>
    </row>
    <row r="103" spans="1:5" ht="38.25" x14ac:dyDescent="0.2">
      <c r="A103" s="102" t="s">
        <v>320</v>
      </c>
      <c r="B103" s="104" t="s">
        <v>252</v>
      </c>
      <c r="C103" s="104">
        <v>1</v>
      </c>
      <c r="D103" s="89"/>
      <c r="E103" s="88">
        <f>SUM(E58:E84)</f>
        <v>0</v>
      </c>
    </row>
    <row r="104" spans="1:5" ht="63.75" x14ac:dyDescent="0.2">
      <c r="A104" s="102" t="s">
        <v>321</v>
      </c>
      <c r="B104" s="104" t="s">
        <v>252</v>
      </c>
      <c r="C104" s="104">
        <v>9</v>
      </c>
      <c r="D104" s="89"/>
      <c r="E104" s="88">
        <f>SUM(E61:E85)</f>
        <v>0</v>
      </c>
    </row>
    <row r="105" spans="1:5" ht="114.75" x14ac:dyDescent="0.2">
      <c r="A105" s="102" t="s">
        <v>322</v>
      </c>
      <c r="B105" s="104" t="s">
        <v>252</v>
      </c>
      <c r="C105" s="104">
        <v>18</v>
      </c>
      <c r="D105" s="89"/>
      <c r="E105" s="88">
        <f>SUM(E64:E86)</f>
        <v>0</v>
      </c>
    </row>
    <row r="106" spans="1:5" ht="114.75" x14ac:dyDescent="0.2">
      <c r="A106" s="102" t="s">
        <v>323</v>
      </c>
      <c r="B106" s="104" t="s">
        <v>252</v>
      </c>
      <c r="C106" s="104">
        <v>9</v>
      </c>
      <c r="D106" s="89"/>
      <c r="E106" s="88">
        <f>SUM(E67:E87)</f>
        <v>0</v>
      </c>
    </row>
    <row r="107" spans="1:5" ht="38.25" x14ac:dyDescent="0.2">
      <c r="A107" s="102" t="s">
        <v>324</v>
      </c>
      <c r="B107" s="104" t="s">
        <v>252</v>
      </c>
      <c r="C107" s="104">
        <v>3</v>
      </c>
      <c r="D107" s="89"/>
      <c r="E107" s="88">
        <f>SUM(E70:E88)</f>
        <v>0</v>
      </c>
    </row>
    <row r="108" spans="1:5" ht="114.75" x14ac:dyDescent="0.2">
      <c r="A108" s="102" t="s">
        <v>325</v>
      </c>
      <c r="B108" s="104" t="s">
        <v>252</v>
      </c>
      <c r="C108" s="104">
        <v>1</v>
      </c>
      <c r="D108" s="89"/>
      <c r="E108" s="88">
        <f>SUM(E73:E89)</f>
        <v>0</v>
      </c>
    </row>
    <row r="109" spans="1:5" ht="25.5" x14ac:dyDescent="0.2">
      <c r="A109" s="102" t="s">
        <v>326</v>
      </c>
      <c r="B109" s="104" t="s">
        <v>78</v>
      </c>
      <c r="C109" s="104">
        <v>20</v>
      </c>
      <c r="D109" s="89"/>
      <c r="E109" s="88">
        <f>SUM(E76:E90)</f>
        <v>0</v>
      </c>
    </row>
    <row r="110" spans="1:5" ht="51" x14ac:dyDescent="0.2">
      <c r="A110" s="102" t="s">
        <v>327</v>
      </c>
      <c r="B110" s="104" t="s">
        <v>78</v>
      </c>
      <c r="C110" s="104">
        <v>1</v>
      </c>
      <c r="D110" s="89"/>
      <c r="E110" s="88">
        <f>SUM(E79:E92)</f>
        <v>0</v>
      </c>
    </row>
    <row r="111" spans="1:5" ht="25.5" x14ac:dyDescent="0.2">
      <c r="A111" s="33" t="s">
        <v>405</v>
      </c>
      <c r="B111" s="104"/>
      <c r="C111" s="104"/>
      <c r="D111" s="89"/>
      <c r="E111" s="91">
        <f>SUM(E96:E110)</f>
        <v>0</v>
      </c>
    </row>
    <row r="112" spans="1:5" x14ac:dyDescent="0.2">
      <c r="A112" s="102"/>
      <c r="B112" s="104"/>
      <c r="C112" s="104"/>
      <c r="D112" s="89"/>
      <c r="E112" s="88"/>
    </row>
    <row r="113" spans="1:5" x14ac:dyDescent="0.2">
      <c r="A113" s="100" t="s">
        <v>328</v>
      </c>
      <c r="B113" s="104"/>
      <c r="C113" s="104"/>
      <c r="D113" s="89"/>
      <c r="E113" s="88"/>
    </row>
    <row r="114" spans="1:5" ht="102" x14ac:dyDescent="0.2">
      <c r="A114" s="102" t="s">
        <v>329</v>
      </c>
      <c r="B114" s="104"/>
      <c r="C114" s="104"/>
      <c r="D114" s="89"/>
      <c r="E114" s="88"/>
    </row>
    <row r="115" spans="1:5" ht="216.75" x14ac:dyDescent="0.2">
      <c r="A115" s="102" t="s">
        <v>330</v>
      </c>
      <c r="B115" s="109" t="s">
        <v>252</v>
      </c>
      <c r="C115" s="104">
        <v>2</v>
      </c>
      <c r="D115" s="89"/>
      <c r="E115" s="88">
        <f>SUM(E84:E97)</f>
        <v>0</v>
      </c>
    </row>
    <row r="116" spans="1:5" ht="216.75" x14ac:dyDescent="0.2">
      <c r="A116" s="102" t="s">
        <v>331</v>
      </c>
      <c r="B116" s="109"/>
      <c r="C116" s="104"/>
      <c r="D116" s="89"/>
      <c r="E116" s="88"/>
    </row>
    <row r="117" spans="1:5" ht="25.5" x14ac:dyDescent="0.2">
      <c r="A117" s="102" t="s">
        <v>332</v>
      </c>
      <c r="B117" s="104" t="s">
        <v>252</v>
      </c>
      <c r="C117" s="104">
        <v>2</v>
      </c>
      <c r="D117" s="89"/>
      <c r="E117" s="88">
        <f>SUM(E86:E99)</f>
        <v>0</v>
      </c>
    </row>
    <row r="118" spans="1:5" ht="25.5" x14ac:dyDescent="0.2">
      <c r="A118" s="102" t="s">
        <v>333</v>
      </c>
      <c r="B118" s="104" t="s">
        <v>252</v>
      </c>
      <c r="C118" s="104">
        <v>16</v>
      </c>
      <c r="D118" s="89"/>
      <c r="E118" s="88">
        <f>SUM(E86:E100)</f>
        <v>0</v>
      </c>
    </row>
    <row r="119" spans="1:5" ht="357" x14ac:dyDescent="0.2">
      <c r="A119" s="102" t="s">
        <v>334</v>
      </c>
      <c r="B119" s="104" t="s">
        <v>252</v>
      </c>
      <c r="C119" s="104">
        <v>20</v>
      </c>
      <c r="D119" s="89"/>
      <c r="E119" s="88">
        <f>SUM(E87:E101)</f>
        <v>0</v>
      </c>
    </row>
    <row r="120" spans="1:5" ht="267.75" x14ac:dyDescent="0.2">
      <c r="A120" s="102" t="s">
        <v>335</v>
      </c>
      <c r="B120" s="104" t="s">
        <v>252</v>
      </c>
      <c r="C120" s="104">
        <v>1</v>
      </c>
      <c r="D120" s="89"/>
      <c r="E120" s="88">
        <f>SUM(E90:E104)</f>
        <v>0</v>
      </c>
    </row>
    <row r="121" spans="1:5" ht="191.25" x14ac:dyDescent="0.2">
      <c r="A121" s="102" t="s">
        <v>336</v>
      </c>
      <c r="B121" s="104" t="s">
        <v>252</v>
      </c>
      <c r="C121" s="104">
        <v>16</v>
      </c>
      <c r="D121" s="89"/>
      <c r="E121" s="88">
        <f>SUM(E95:E109)</f>
        <v>0</v>
      </c>
    </row>
    <row r="122" spans="1:5" ht="76.5" x14ac:dyDescent="0.2">
      <c r="A122" s="102" t="s">
        <v>337</v>
      </c>
      <c r="B122" s="104" t="s">
        <v>78</v>
      </c>
      <c r="C122" s="104">
        <v>9</v>
      </c>
      <c r="D122" s="89"/>
      <c r="E122" s="88">
        <f>SUM(E98:E112)</f>
        <v>0</v>
      </c>
    </row>
    <row r="123" spans="1:5" ht="38.25" x14ac:dyDescent="0.2">
      <c r="A123" s="102" t="s">
        <v>338</v>
      </c>
      <c r="B123" s="104" t="s">
        <v>78</v>
      </c>
      <c r="C123" s="104">
        <v>20</v>
      </c>
      <c r="D123" s="89"/>
      <c r="E123" s="88">
        <f>SUM(E101:E115)</f>
        <v>0</v>
      </c>
    </row>
    <row r="124" spans="1:5" x14ac:dyDescent="0.2">
      <c r="A124" s="33" t="s">
        <v>339</v>
      </c>
      <c r="B124" s="104"/>
      <c r="C124" s="104"/>
      <c r="D124" s="89"/>
      <c r="E124" s="91">
        <f>SUM(E115:E123)</f>
        <v>0</v>
      </c>
    </row>
    <row r="125" spans="1:5" x14ac:dyDescent="0.2">
      <c r="A125" s="102"/>
      <c r="B125" s="104"/>
      <c r="C125" s="104"/>
      <c r="D125" s="89"/>
      <c r="E125" s="88"/>
    </row>
    <row r="126" spans="1:5" ht="25.5" x14ac:dyDescent="0.2">
      <c r="A126" s="100" t="s">
        <v>340</v>
      </c>
      <c r="B126" s="104"/>
      <c r="C126" s="104"/>
      <c r="D126" s="89"/>
      <c r="E126" s="88"/>
    </row>
    <row r="127" spans="1:5" ht="51" x14ac:dyDescent="0.2">
      <c r="A127" s="102" t="s">
        <v>341</v>
      </c>
      <c r="B127" s="104"/>
      <c r="C127" s="104"/>
      <c r="D127" s="89"/>
      <c r="E127" s="88"/>
    </row>
    <row r="128" spans="1:5" x14ac:dyDescent="0.2">
      <c r="A128" s="102" t="s">
        <v>342</v>
      </c>
      <c r="B128" s="109" t="s">
        <v>231</v>
      </c>
      <c r="C128" s="104">
        <v>60</v>
      </c>
      <c r="D128" s="89"/>
      <c r="E128" s="88">
        <f>SUM(E107:E119)</f>
        <v>0</v>
      </c>
    </row>
    <row r="129" spans="1:5" x14ac:dyDescent="0.2">
      <c r="A129" s="102" t="s">
        <v>343</v>
      </c>
      <c r="B129" s="109" t="s">
        <v>231</v>
      </c>
      <c r="C129" s="104">
        <v>90</v>
      </c>
      <c r="D129" s="89"/>
      <c r="E129" s="88">
        <f>SUM(E108:E119)</f>
        <v>0</v>
      </c>
    </row>
    <row r="130" spans="1:5" ht="51" x14ac:dyDescent="0.2">
      <c r="A130" s="102" t="s">
        <v>344</v>
      </c>
      <c r="B130" s="104"/>
      <c r="C130" s="104"/>
      <c r="D130" s="89"/>
      <c r="E130" s="88">
        <f>SUM(E109:E120)</f>
        <v>0</v>
      </c>
    </row>
    <row r="131" spans="1:5" x14ac:dyDescent="0.2">
      <c r="A131" s="102" t="s">
        <v>345</v>
      </c>
      <c r="B131" s="109" t="s">
        <v>231</v>
      </c>
      <c r="C131" s="104">
        <v>91</v>
      </c>
      <c r="D131" s="89"/>
      <c r="E131" s="88">
        <f>SUM(E110:E120)</f>
        <v>0</v>
      </c>
    </row>
    <row r="132" spans="1:5" x14ac:dyDescent="0.2">
      <c r="A132" s="102" t="s">
        <v>346</v>
      </c>
      <c r="B132" s="109" t="s">
        <v>231</v>
      </c>
      <c r="C132" s="104">
        <v>97</v>
      </c>
      <c r="D132" s="89"/>
      <c r="E132" s="88">
        <f>SUM(E111:E120)</f>
        <v>0</v>
      </c>
    </row>
    <row r="133" spans="1:5" ht="38.25" x14ac:dyDescent="0.2">
      <c r="A133" s="102" t="s">
        <v>347</v>
      </c>
      <c r="B133" s="109" t="s">
        <v>78</v>
      </c>
      <c r="C133" s="104">
        <v>1</v>
      </c>
      <c r="D133" s="89"/>
      <c r="E133" s="88">
        <f>SUM(E112:E120)</f>
        <v>0</v>
      </c>
    </row>
    <row r="134" spans="1:5" ht="25.5" x14ac:dyDescent="0.2">
      <c r="A134" s="108" t="s">
        <v>348</v>
      </c>
      <c r="B134" s="104"/>
      <c r="C134" s="104"/>
      <c r="D134" s="89"/>
      <c r="E134" s="91">
        <f>SUM(E127:E133)</f>
        <v>0</v>
      </c>
    </row>
    <row r="135" spans="1:5" x14ac:dyDescent="0.2">
      <c r="A135" s="102"/>
      <c r="B135" s="104"/>
      <c r="C135" s="104"/>
      <c r="D135" s="89"/>
      <c r="E135" s="88"/>
    </row>
    <row r="152" spans="1:5" s="1" customFormat="1" ht="31.5" customHeight="1" x14ac:dyDescent="0.2">
      <c r="A152" s="68" t="s">
        <v>464</v>
      </c>
      <c r="B152" s="69"/>
      <c r="C152" s="69"/>
      <c r="D152" s="54"/>
      <c r="E152" s="54"/>
    </row>
    <row r="153" spans="1:5" ht="25.5" x14ac:dyDescent="0.2">
      <c r="A153" s="33" t="s">
        <v>465</v>
      </c>
      <c r="B153" s="104"/>
      <c r="C153" s="104"/>
      <c r="D153" s="89"/>
      <c r="E153" s="91">
        <f>E68</f>
        <v>0</v>
      </c>
    </row>
    <row r="154" spans="1:5" s="1" customFormat="1" ht="25.5" customHeight="1" x14ac:dyDescent="0.2">
      <c r="A154" s="28" t="s">
        <v>467</v>
      </c>
      <c r="B154" s="37"/>
      <c r="C154" s="27"/>
      <c r="D154" s="17"/>
      <c r="E154" s="15">
        <f>E81</f>
        <v>0</v>
      </c>
    </row>
    <row r="155" spans="1:5" s="1" customFormat="1" ht="26.25" customHeight="1" x14ac:dyDescent="0.2">
      <c r="A155" s="28" t="s">
        <v>468</v>
      </c>
      <c r="B155" s="37"/>
      <c r="C155" s="27"/>
      <c r="D155" s="17"/>
      <c r="E155" s="15">
        <f>E92</f>
        <v>0</v>
      </c>
    </row>
    <row r="156" spans="1:5" s="1" customFormat="1" ht="30.75" customHeight="1" x14ac:dyDescent="0.2">
      <c r="A156" s="28" t="s">
        <v>469</v>
      </c>
      <c r="B156" s="37"/>
      <c r="C156" s="27"/>
      <c r="D156" s="17"/>
      <c r="E156" s="15">
        <f>E111</f>
        <v>0</v>
      </c>
    </row>
    <row r="157" spans="1:5" s="1" customFormat="1" ht="24" customHeight="1" x14ac:dyDescent="0.2">
      <c r="A157" s="28" t="s">
        <v>470</v>
      </c>
      <c r="B157" s="30"/>
      <c r="C157" s="30"/>
      <c r="D157" s="17"/>
      <c r="E157" s="15">
        <f>E124</f>
        <v>0</v>
      </c>
    </row>
    <row r="158" spans="1:5" ht="25.5" x14ac:dyDescent="0.2">
      <c r="A158" s="33" t="s">
        <v>466</v>
      </c>
      <c r="B158" s="104"/>
      <c r="C158" s="104"/>
      <c r="D158" s="89"/>
      <c r="E158" s="91">
        <f>E134</f>
        <v>0</v>
      </c>
    </row>
    <row r="159" spans="1:5" s="1" customFormat="1" ht="31.5" customHeight="1" x14ac:dyDescent="0.2">
      <c r="A159" s="52" t="s">
        <v>476</v>
      </c>
      <c r="B159" s="37"/>
      <c r="C159" s="27"/>
      <c r="D159" s="17"/>
      <c r="E159" s="15">
        <f>SUM(E153:E158)</f>
        <v>0</v>
      </c>
    </row>
  </sheetData>
  <sheetProtection algorithmName="SHA-512" hashValue="DwLWRCfUJujFh4Ce1f5saZfLyQfKWc37I9QlilAHWX0A7NUQC8cCDc7BQjUZ50jDMVO11hdBk5dYXLcXmzrzRw==" saltValue="LGyKWmA+Doc0raYA6e6PQQ==" spinCount="100000" sheet="1" objects="1" scenarios="1"/>
  <pageMargins left="0.23622047244094491" right="0.23622047244094491" top="0.74803149606299213" bottom="0.55118110236220474" header="0.31496062992125984" footer="0.51181102362204722"/>
  <pageSetup paperSize="9" fitToWidth="0" fitToHeight="0" orientation="portrait" r:id="rId1"/>
  <headerFooter>
    <oddFooter>&amp;C[Page]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14"/>
  <sheetViews>
    <sheetView view="pageLayout" zoomScaleNormal="100" workbookViewId="0">
      <selection activeCell="D9" sqref="D9"/>
    </sheetView>
  </sheetViews>
  <sheetFormatPr defaultColWidth="9.33203125" defaultRowHeight="12.75" x14ac:dyDescent="0.2"/>
  <cols>
    <col min="1" max="1" width="40.5" style="3" customWidth="1"/>
    <col min="2" max="2" width="16.1640625" style="3" customWidth="1"/>
    <col min="3" max="3" width="14" style="3" customWidth="1"/>
    <col min="4" max="4" width="14" style="1" customWidth="1"/>
    <col min="5" max="5" width="14.5" style="1" customWidth="1"/>
    <col min="6" max="16384" width="9.33203125" style="1"/>
  </cols>
  <sheetData>
    <row r="1" spans="1:5" ht="17.100000000000001" customHeight="1" x14ac:dyDescent="0.2">
      <c r="A1" s="11"/>
    </row>
    <row r="2" spans="1:5" ht="17.100000000000001" customHeight="1" x14ac:dyDescent="0.2">
      <c r="A2" s="6" t="s">
        <v>115</v>
      </c>
    </row>
    <row r="3" spans="1:5" ht="17.100000000000001" customHeight="1" x14ac:dyDescent="0.2">
      <c r="A3" s="7" t="s">
        <v>124</v>
      </c>
    </row>
    <row r="4" spans="1:5" ht="17.100000000000001" customHeight="1" x14ac:dyDescent="0.2">
      <c r="A4" s="8" t="s">
        <v>125</v>
      </c>
    </row>
    <row r="5" spans="1:5" ht="17.100000000000001" customHeight="1" x14ac:dyDescent="0.2">
      <c r="A5" s="8" t="s">
        <v>126</v>
      </c>
    </row>
    <row r="6" spans="1:5" ht="13.5" customHeight="1" x14ac:dyDescent="0.2">
      <c r="A6" s="8" t="s">
        <v>127</v>
      </c>
    </row>
    <row r="9" spans="1:5" ht="38.25" x14ac:dyDescent="0.2">
      <c r="A9" s="24" t="s">
        <v>471</v>
      </c>
      <c r="B9" s="24" t="s">
        <v>136</v>
      </c>
      <c r="C9" s="25" t="s">
        <v>223</v>
      </c>
      <c r="D9" s="12" t="s">
        <v>224</v>
      </c>
      <c r="E9" s="13" t="s">
        <v>225</v>
      </c>
    </row>
    <row r="10" spans="1:5" x14ac:dyDescent="0.2">
      <c r="A10" s="26" t="s">
        <v>349</v>
      </c>
      <c r="B10" s="114"/>
      <c r="C10" s="114"/>
      <c r="D10" s="110"/>
      <c r="E10" s="111"/>
    </row>
    <row r="11" spans="1:5" ht="409.5" x14ac:dyDescent="0.2">
      <c r="A11" s="28" t="s">
        <v>406</v>
      </c>
      <c r="B11" s="31"/>
      <c r="C11" s="115"/>
      <c r="D11" s="112"/>
      <c r="E11" s="111"/>
    </row>
    <row r="12" spans="1:5" ht="255" x14ac:dyDescent="0.2">
      <c r="A12" s="28" t="s">
        <v>407</v>
      </c>
      <c r="B12" s="116" t="s">
        <v>78</v>
      </c>
      <c r="C12" s="32">
        <v>3</v>
      </c>
      <c r="D12" s="112"/>
      <c r="E12" s="111">
        <f t="shared" ref="E12" si="0">C12*D12</f>
        <v>0</v>
      </c>
    </row>
    <row r="13" spans="1:5" ht="114.75" x14ac:dyDescent="0.2">
      <c r="A13" s="28" t="s">
        <v>368</v>
      </c>
      <c r="B13" s="29"/>
      <c r="C13" s="32"/>
      <c r="D13" s="112"/>
      <c r="E13" s="111"/>
    </row>
    <row r="14" spans="1:5" ht="204" x14ac:dyDescent="0.2">
      <c r="A14" s="28" t="s">
        <v>408</v>
      </c>
      <c r="B14" s="29" t="s">
        <v>78</v>
      </c>
      <c r="C14" s="115">
        <v>4</v>
      </c>
      <c r="D14" s="112"/>
      <c r="E14" s="111"/>
    </row>
    <row r="15" spans="1:5" ht="204" x14ac:dyDescent="0.2">
      <c r="A15" s="28" t="s">
        <v>409</v>
      </c>
      <c r="B15" s="29" t="s">
        <v>78</v>
      </c>
      <c r="C15" s="115">
        <v>14</v>
      </c>
      <c r="D15" s="112"/>
      <c r="E15" s="111">
        <f t="shared" ref="E15:E33" si="1">C15*D15</f>
        <v>0</v>
      </c>
    </row>
    <row r="16" spans="1:5" ht="216.75" x14ac:dyDescent="0.2">
      <c r="A16" s="28" t="s">
        <v>410</v>
      </c>
      <c r="B16" s="29" t="s">
        <v>78</v>
      </c>
      <c r="C16" s="115">
        <v>1</v>
      </c>
      <c r="D16" s="112"/>
      <c r="E16" s="111">
        <f t="shared" ref="E16" si="2">C16*D16</f>
        <v>0</v>
      </c>
    </row>
    <row r="17" spans="1:5" ht="204" x14ac:dyDescent="0.2">
      <c r="A17" s="28" t="s">
        <v>411</v>
      </c>
      <c r="B17" s="29" t="s">
        <v>78</v>
      </c>
      <c r="C17" s="115">
        <v>1</v>
      </c>
      <c r="D17" s="112"/>
      <c r="E17" s="111">
        <f t="shared" ref="E17" si="3">C17*D17</f>
        <v>0</v>
      </c>
    </row>
    <row r="18" spans="1:5" ht="140.25" x14ac:dyDescent="0.2">
      <c r="A18" s="28" t="s">
        <v>412</v>
      </c>
      <c r="B18" s="29"/>
      <c r="C18" s="115"/>
      <c r="D18" s="112"/>
      <c r="E18" s="111"/>
    </row>
    <row r="19" spans="1:5" ht="204" x14ac:dyDescent="0.2">
      <c r="A19" s="28" t="s">
        <v>413</v>
      </c>
      <c r="B19" s="116" t="s">
        <v>78</v>
      </c>
      <c r="C19" s="32">
        <v>2</v>
      </c>
      <c r="D19" s="112"/>
      <c r="E19" s="111">
        <f t="shared" ref="E19" si="4">C19*D19</f>
        <v>0</v>
      </c>
    </row>
    <row r="20" spans="1:5" ht="191.25" x14ac:dyDescent="0.2">
      <c r="A20" s="28" t="s">
        <v>414</v>
      </c>
      <c r="B20" s="116" t="s">
        <v>78</v>
      </c>
      <c r="C20" s="32">
        <v>2</v>
      </c>
      <c r="D20" s="112"/>
      <c r="E20" s="111">
        <f t="shared" ref="E20:E21" si="5">C20*D20</f>
        <v>0</v>
      </c>
    </row>
    <row r="21" spans="1:5" ht="191.25" x14ac:dyDescent="0.2">
      <c r="A21" s="28" t="s">
        <v>415</v>
      </c>
      <c r="B21" s="116" t="s">
        <v>78</v>
      </c>
      <c r="C21" s="32">
        <v>4</v>
      </c>
      <c r="D21" s="112"/>
      <c r="E21" s="111">
        <f t="shared" si="5"/>
        <v>0</v>
      </c>
    </row>
    <row r="22" spans="1:5" ht="63.75" x14ac:dyDescent="0.2">
      <c r="A22" s="28" t="s">
        <v>416</v>
      </c>
      <c r="B22" s="29"/>
      <c r="C22" s="115"/>
      <c r="D22" s="112"/>
      <c r="E22" s="111"/>
    </row>
    <row r="23" spans="1:5" x14ac:dyDescent="0.2">
      <c r="A23" s="28" t="s">
        <v>351</v>
      </c>
      <c r="B23" s="29" t="s">
        <v>350</v>
      </c>
      <c r="C23" s="115">
        <v>20</v>
      </c>
      <c r="D23" s="112"/>
      <c r="E23" s="111">
        <f t="shared" si="1"/>
        <v>0</v>
      </c>
    </row>
    <row r="24" spans="1:5" x14ac:dyDescent="0.2">
      <c r="A24" s="28" t="s">
        <v>352</v>
      </c>
      <c r="B24" s="29" t="s">
        <v>350</v>
      </c>
      <c r="C24" s="115">
        <v>5</v>
      </c>
      <c r="D24" s="112"/>
      <c r="E24" s="111"/>
    </row>
    <row r="25" spans="1:5" ht="229.5" x14ac:dyDescent="0.2">
      <c r="A25" s="28" t="s">
        <v>417</v>
      </c>
      <c r="B25" s="29" t="s">
        <v>350</v>
      </c>
      <c r="C25" s="115">
        <v>28</v>
      </c>
      <c r="D25" s="112"/>
      <c r="E25" s="111">
        <f t="shared" si="1"/>
        <v>0</v>
      </c>
    </row>
    <row r="26" spans="1:5" ht="382.5" x14ac:dyDescent="0.2">
      <c r="A26" s="28" t="s">
        <v>418</v>
      </c>
      <c r="B26" s="29" t="s">
        <v>350</v>
      </c>
      <c r="C26" s="115">
        <v>3</v>
      </c>
      <c r="D26" s="112"/>
      <c r="E26" s="111">
        <f t="shared" si="1"/>
        <v>0</v>
      </c>
    </row>
    <row r="27" spans="1:5" ht="165.75" x14ac:dyDescent="0.2">
      <c r="A27" s="28" t="s">
        <v>419</v>
      </c>
      <c r="B27" s="29"/>
      <c r="C27" s="115"/>
      <c r="D27" s="112"/>
      <c r="E27" s="111"/>
    </row>
    <row r="28" spans="1:5" x14ac:dyDescent="0.2">
      <c r="A28" s="28" t="s">
        <v>353</v>
      </c>
      <c r="B28" s="29" t="s">
        <v>354</v>
      </c>
      <c r="C28" s="115">
        <v>90</v>
      </c>
      <c r="D28" s="112"/>
      <c r="E28" s="111">
        <f t="shared" si="1"/>
        <v>0</v>
      </c>
    </row>
    <row r="29" spans="1:5" x14ac:dyDescent="0.2">
      <c r="A29" s="28" t="s">
        <v>355</v>
      </c>
      <c r="B29" s="29" t="s">
        <v>354</v>
      </c>
      <c r="C29" s="115">
        <v>120</v>
      </c>
      <c r="D29" s="112"/>
      <c r="E29" s="111">
        <f t="shared" si="1"/>
        <v>0</v>
      </c>
    </row>
    <row r="30" spans="1:5" x14ac:dyDescent="0.2">
      <c r="A30" s="28" t="s">
        <v>356</v>
      </c>
      <c r="B30" s="29" t="s">
        <v>354</v>
      </c>
      <c r="C30" s="115">
        <v>90</v>
      </c>
      <c r="D30" s="112"/>
      <c r="E30" s="111">
        <f t="shared" si="1"/>
        <v>0</v>
      </c>
    </row>
    <row r="31" spans="1:5" x14ac:dyDescent="0.2">
      <c r="A31" s="28" t="s">
        <v>357</v>
      </c>
      <c r="B31" s="29" t="s">
        <v>354</v>
      </c>
      <c r="C31" s="115">
        <v>70</v>
      </c>
      <c r="D31" s="112"/>
      <c r="E31" s="111">
        <f t="shared" si="1"/>
        <v>0</v>
      </c>
    </row>
    <row r="32" spans="1:5" x14ac:dyDescent="0.2">
      <c r="A32" s="28" t="s">
        <v>358</v>
      </c>
      <c r="B32" s="29" t="s">
        <v>354</v>
      </c>
      <c r="C32" s="115">
        <v>8</v>
      </c>
      <c r="D32" s="112"/>
      <c r="E32" s="111">
        <f t="shared" si="1"/>
        <v>0</v>
      </c>
    </row>
    <row r="33" spans="1:5" x14ac:dyDescent="0.2">
      <c r="A33" s="28" t="s">
        <v>359</v>
      </c>
      <c r="B33" s="29" t="s">
        <v>354</v>
      </c>
      <c r="C33" s="115">
        <v>40</v>
      </c>
      <c r="D33" s="112"/>
      <c r="E33" s="111">
        <f t="shared" si="1"/>
        <v>0</v>
      </c>
    </row>
    <row r="34" spans="1:5" ht="89.25" x14ac:dyDescent="0.2">
      <c r="A34" s="28" t="s">
        <v>420</v>
      </c>
      <c r="B34" s="29"/>
      <c r="C34" s="115"/>
      <c r="D34" s="112"/>
      <c r="E34" s="111"/>
    </row>
    <row r="35" spans="1:5" x14ac:dyDescent="0.2">
      <c r="A35" s="28" t="s">
        <v>360</v>
      </c>
      <c r="B35" s="29" t="s">
        <v>354</v>
      </c>
      <c r="C35" s="115">
        <v>4</v>
      </c>
      <c r="D35" s="112"/>
      <c r="E35" s="111"/>
    </row>
    <row r="36" spans="1:5" ht="51" x14ac:dyDescent="0.2">
      <c r="A36" s="28" t="s">
        <v>421</v>
      </c>
      <c r="B36" s="29" t="s">
        <v>361</v>
      </c>
      <c r="C36" s="115">
        <v>28</v>
      </c>
      <c r="D36" s="112"/>
      <c r="E36" s="111"/>
    </row>
    <row r="37" spans="1:5" ht="38.25" x14ac:dyDescent="0.2">
      <c r="A37" s="28" t="s">
        <v>422</v>
      </c>
      <c r="B37" s="29"/>
      <c r="C37" s="115"/>
      <c r="D37" s="112"/>
      <c r="E37" s="111"/>
    </row>
    <row r="38" spans="1:5" x14ac:dyDescent="0.2">
      <c r="A38" s="28" t="s">
        <v>362</v>
      </c>
      <c r="B38" s="29" t="s">
        <v>363</v>
      </c>
      <c r="C38" s="115">
        <v>140</v>
      </c>
      <c r="D38" s="112"/>
      <c r="E38" s="111"/>
    </row>
    <row r="39" spans="1:5" ht="178.5" x14ac:dyDescent="0.2">
      <c r="A39" s="28" t="s">
        <v>423</v>
      </c>
      <c r="B39" s="29" t="s">
        <v>350</v>
      </c>
      <c r="C39" s="115">
        <v>3</v>
      </c>
      <c r="D39" s="112"/>
      <c r="E39" s="111"/>
    </row>
    <row r="40" spans="1:5" ht="38.25" x14ac:dyDescent="0.2">
      <c r="A40" s="28" t="s">
        <v>424</v>
      </c>
      <c r="B40" s="29" t="s">
        <v>364</v>
      </c>
      <c r="C40" s="115">
        <v>8</v>
      </c>
      <c r="D40" s="112"/>
      <c r="E40" s="111"/>
    </row>
    <row r="41" spans="1:5" ht="51" x14ac:dyDescent="0.2">
      <c r="A41" s="28" t="s">
        <v>425</v>
      </c>
      <c r="B41" s="29" t="s">
        <v>365</v>
      </c>
      <c r="C41" s="115">
        <v>300</v>
      </c>
      <c r="D41" s="112"/>
      <c r="E41" s="111"/>
    </row>
    <row r="42" spans="1:5" ht="25.5" x14ac:dyDescent="0.2">
      <c r="A42" s="28" t="s">
        <v>426</v>
      </c>
      <c r="B42" s="29" t="s">
        <v>366</v>
      </c>
      <c r="C42" s="115">
        <v>7</v>
      </c>
      <c r="D42" s="112"/>
      <c r="E42" s="111"/>
    </row>
    <row r="43" spans="1:5" ht="38.25" x14ac:dyDescent="0.2">
      <c r="A43" s="28" t="s">
        <v>427</v>
      </c>
      <c r="B43" s="29"/>
      <c r="C43" s="115"/>
      <c r="D43" s="112"/>
      <c r="E43" s="111"/>
    </row>
    <row r="44" spans="1:5" ht="25.5" x14ac:dyDescent="0.2">
      <c r="A44" s="28" t="s">
        <v>367</v>
      </c>
      <c r="B44" s="29" t="s">
        <v>350</v>
      </c>
      <c r="C44" s="115">
        <v>1</v>
      </c>
      <c r="D44" s="112"/>
      <c r="E44" s="111"/>
    </row>
    <row r="45" spans="1:5" ht="38.25" x14ac:dyDescent="0.2">
      <c r="A45" s="28" t="s">
        <v>428</v>
      </c>
      <c r="B45" s="29" t="s">
        <v>350</v>
      </c>
      <c r="C45" s="115">
        <v>1</v>
      </c>
      <c r="D45" s="112"/>
      <c r="E45" s="111"/>
    </row>
    <row r="46" spans="1:5" ht="63.75" x14ac:dyDescent="0.2">
      <c r="A46" s="28" t="s">
        <v>429</v>
      </c>
      <c r="B46" s="29" t="s">
        <v>350</v>
      </c>
      <c r="C46" s="115">
        <v>3</v>
      </c>
      <c r="D46" s="112"/>
      <c r="E46" s="111"/>
    </row>
    <row r="47" spans="1:5" ht="38.25" x14ac:dyDescent="0.2">
      <c r="A47" s="28" t="s">
        <v>430</v>
      </c>
      <c r="B47" s="29" t="s">
        <v>350</v>
      </c>
      <c r="C47" s="115">
        <v>3</v>
      </c>
      <c r="D47" s="112"/>
      <c r="E47" s="111"/>
    </row>
    <row r="48" spans="1:5" ht="63.75" x14ac:dyDescent="0.2">
      <c r="A48" s="28" t="s">
        <v>431</v>
      </c>
      <c r="B48" s="29" t="s">
        <v>350</v>
      </c>
      <c r="C48" s="115">
        <v>1</v>
      </c>
      <c r="D48" s="112"/>
      <c r="E48" s="111"/>
    </row>
    <row r="49" spans="1:5" ht="63.75" x14ac:dyDescent="0.2">
      <c r="A49" s="28" t="s">
        <v>432</v>
      </c>
      <c r="B49" s="29" t="s">
        <v>350</v>
      </c>
      <c r="C49" s="115">
        <v>1</v>
      </c>
      <c r="D49" s="112"/>
      <c r="E49" s="111"/>
    </row>
    <row r="50" spans="1:5" ht="51" x14ac:dyDescent="0.2">
      <c r="A50" s="28" t="s">
        <v>395</v>
      </c>
      <c r="B50" s="29" t="s">
        <v>350</v>
      </c>
      <c r="C50" s="115">
        <v>1</v>
      </c>
      <c r="D50" s="112"/>
      <c r="E50" s="111"/>
    </row>
    <row r="51" spans="1:5" ht="25.5" x14ac:dyDescent="0.2">
      <c r="A51" s="28" t="s">
        <v>396</v>
      </c>
      <c r="B51" s="29" t="s">
        <v>350</v>
      </c>
      <c r="C51" s="115">
        <v>1</v>
      </c>
      <c r="D51" s="112"/>
      <c r="E51" s="111"/>
    </row>
    <row r="52" spans="1:5" ht="102" x14ac:dyDescent="0.2">
      <c r="A52" s="28" t="s">
        <v>433</v>
      </c>
      <c r="B52" s="29" t="s">
        <v>350</v>
      </c>
      <c r="C52" s="115">
        <v>1</v>
      </c>
      <c r="D52" s="112"/>
      <c r="E52" s="111"/>
    </row>
    <row r="53" spans="1:5" x14ac:dyDescent="0.2">
      <c r="A53" s="33" t="s">
        <v>373</v>
      </c>
      <c r="B53" s="115"/>
      <c r="C53" s="115"/>
      <c r="D53" s="112"/>
      <c r="E53" s="113">
        <f>SUM(E11:E52)</f>
        <v>0</v>
      </c>
    </row>
    <row r="54" spans="1:5" x14ac:dyDescent="0.2">
      <c r="A54" s="33"/>
      <c r="B54" s="29"/>
      <c r="C54" s="29"/>
      <c r="D54" s="16"/>
      <c r="E54" s="111"/>
    </row>
    <row r="55" spans="1:5" x14ac:dyDescent="0.2">
      <c r="A55" s="26" t="s">
        <v>374</v>
      </c>
      <c r="B55" s="114"/>
      <c r="C55" s="114"/>
      <c r="D55" s="110"/>
      <c r="E55" s="111"/>
    </row>
    <row r="56" spans="1:5" ht="357" x14ac:dyDescent="0.2">
      <c r="A56" s="33" t="s">
        <v>375</v>
      </c>
      <c r="B56" s="29"/>
      <c r="C56" s="29"/>
      <c r="D56" s="16"/>
      <c r="E56" s="111"/>
    </row>
    <row r="57" spans="1:5" ht="242.25" x14ac:dyDescent="0.2">
      <c r="A57" s="33" t="s">
        <v>376</v>
      </c>
      <c r="B57" s="29" t="s">
        <v>78</v>
      </c>
      <c r="C57" s="29">
        <v>1</v>
      </c>
      <c r="D57" s="16"/>
      <c r="E57" s="111">
        <f t="shared" ref="E57" si="6">C57*D57</f>
        <v>0</v>
      </c>
    </row>
    <row r="58" spans="1:5" ht="280.5" x14ac:dyDescent="0.2">
      <c r="A58" s="33" t="s">
        <v>378</v>
      </c>
      <c r="B58" s="29"/>
      <c r="C58" s="29"/>
      <c r="D58" s="16"/>
      <c r="E58" s="111">
        <f t="shared" ref="E58:E68" si="7">C58*D58</f>
        <v>0</v>
      </c>
    </row>
    <row r="59" spans="1:5" ht="408" x14ac:dyDescent="0.2">
      <c r="A59" s="33" t="s">
        <v>377</v>
      </c>
      <c r="B59" s="29"/>
      <c r="C59" s="29"/>
      <c r="D59" s="16"/>
      <c r="E59" s="111">
        <f t="shared" si="7"/>
        <v>0</v>
      </c>
    </row>
    <row r="60" spans="1:5" ht="140.25" x14ac:dyDescent="0.2">
      <c r="A60" s="33" t="s">
        <v>379</v>
      </c>
      <c r="B60" s="29" t="s">
        <v>78</v>
      </c>
      <c r="C60" s="29">
        <v>1</v>
      </c>
      <c r="D60" s="16"/>
      <c r="E60" s="111">
        <f t="shared" si="7"/>
        <v>0</v>
      </c>
    </row>
    <row r="61" spans="1:5" ht="89.25" x14ac:dyDescent="0.2">
      <c r="A61" s="33" t="s">
        <v>380</v>
      </c>
      <c r="B61" s="29"/>
      <c r="C61" s="29"/>
      <c r="D61" s="16"/>
      <c r="E61" s="111">
        <f t="shared" si="7"/>
        <v>0</v>
      </c>
    </row>
    <row r="62" spans="1:5" x14ac:dyDescent="0.2">
      <c r="A62" s="33" t="s">
        <v>353</v>
      </c>
      <c r="B62" s="29" t="s">
        <v>354</v>
      </c>
      <c r="C62" s="29">
        <v>12</v>
      </c>
      <c r="D62" s="16"/>
      <c r="E62" s="111">
        <f t="shared" si="7"/>
        <v>0</v>
      </c>
    </row>
    <row r="63" spans="1:5" x14ac:dyDescent="0.2">
      <c r="A63" s="33" t="s">
        <v>357</v>
      </c>
      <c r="B63" s="29" t="s">
        <v>354</v>
      </c>
      <c r="C63" s="29">
        <v>12</v>
      </c>
      <c r="D63" s="16"/>
      <c r="E63" s="111">
        <f t="shared" si="7"/>
        <v>0</v>
      </c>
    </row>
    <row r="64" spans="1:5" ht="51" x14ac:dyDescent="0.2">
      <c r="A64" s="33" t="s">
        <v>383</v>
      </c>
      <c r="B64" s="29" t="s">
        <v>364</v>
      </c>
      <c r="C64" s="29">
        <v>2</v>
      </c>
      <c r="D64" s="16"/>
      <c r="E64" s="111">
        <f t="shared" si="7"/>
        <v>0</v>
      </c>
    </row>
    <row r="65" spans="1:5" ht="38.25" x14ac:dyDescent="0.2">
      <c r="A65" s="33" t="s">
        <v>384</v>
      </c>
      <c r="B65" s="29" t="s">
        <v>350</v>
      </c>
      <c r="C65" s="29">
        <v>1</v>
      </c>
      <c r="D65" s="16"/>
      <c r="E65" s="111">
        <f t="shared" si="7"/>
        <v>0</v>
      </c>
    </row>
    <row r="66" spans="1:5" x14ac:dyDescent="0.2">
      <c r="A66" s="33" t="s">
        <v>385</v>
      </c>
      <c r="B66" s="29"/>
      <c r="C66" s="29"/>
      <c r="D66" s="16"/>
      <c r="E66" s="111">
        <f t="shared" si="7"/>
        <v>0</v>
      </c>
    </row>
    <row r="67" spans="1:5" x14ac:dyDescent="0.2">
      <c r="A67" s="33" t="s">
        <v>381</v>
      </c>
      <c r="B67" s="29" t="s">
        <v>382</v>
      </c>
      <c r="C67" s="29">
        <v>9</v>
      </c>
      <c r="D67" s="16"/>
      <c r="E67" s="111">
        <f t="shared" si="7"/>
        <v>0</v>
      </c>
    </row>
    <row r="68" spans="1:5" ht="38.25" x14ac:dyDescent="0.2">
      <c r="A68" s="33" t="s">
        <v>386</v>
      </c>
      <c r="B68" s="29" t="s">
        <v>361</v>
      </c>
      <c r="C68" s="29">
        <v>2</v>
      </c>
      <c r="D68" s="16"/>
      <c r="E68" s="111">
        <f t="shared" si="7"/>
        <v>0</v>
      </c>
    </row>
    <row r="69" spans="1:5" ht="51" x14ac:dyDescent="0.2">
      <c r="A69" s="33" t="s">
        <v>387</v>
      </c>
      <c r="B69" s="29" t="s">
        <v>361</v>
      </c>
      <c r="C69" s="29">
        <v>1</v>
      </c>
      <c r="D69" s="16"/>
      <c r="E69" s="111">
        <f t="shared" ref="E69:E71" si="8">C69*D69</f>
        <v>0</v>
      </c>
    </row>
    <row r="70" spans="1:5" ht="89.25" x14ac:dyDescent="0.2">
      <c r="A70" s="33" t="s">
        <v>388</v>
      </c>
      <c r="B70" s="29" t="s">
        <v>361</v>
      </c>
      <c r="C70" s="29">
        <v>2</v>
      </c>
      <c r="D70" s="16"/>
      <c r="E70" s="111">
        <f t="shared" si="8"/>
        <v>0</v>
      </c>
    </row>
    <row r="71" spans="1:5" ht="51" x14ac:dyDescent="0.2">
      <c r="A71" s="33" t="s">
        <v>434</v>
      </c>
      <c r="B71" s="29" t="s">
        <v>363</v>
      </c>
      <c r="C71" s="29">
        <v>30</v>
      </c>
      <c r="D71" s="16"/>
      <c r="E71" s="111">
        <f t="shared" si="8"/>
        <v>0</v>
      </c>
    </row>
    <row r="72" spans="1:5" ht="89.25" x14ac:dyDescent="0.2">
      <c r="A72" s="33" t="s">
        <v>389</v>
      </c>
      <c r="B72" s="29" t="s">
        <v>363</v>
      </c>
      <c r="C72" s="29">
        <v>32</v>
      </c>
      <c r="D72" s="16"/>
      <c r="E72" s="111">
        <f t="shared" ref="E72" si="9">C72*D72</f>
        <v>0</v>
      </c>
    </row>
    <row r="73" spans="1:5" ht="38.25" x14ac:dyDescent="0.2">
      <c r="A73" s="33" t="s">
        <v>390</v>
      </c>
      <c r="B73" s="29" t="s">
        <v>252</v>
      </c>
      <c r="C73" s="29">
        <v>1</v>
      </c>
      <c r="D73" s="16"/>
      <c r="E73" s="111">
        <f t="shared" ref="E73:E81" si="10">C73*D73</f>
        <v>0</v>
      </c>
    </row>
    <row r="74" spans="1:5" ht="51" x14ac:dyDescent="0.2">
      <c r="A74" s="33" t="s">
        <v>391</v>
      </c>
      <c r="B74" s="29" t="s">
        <v>361</v>
      </c>
      <c r="C74" s="29">
        <v>1</v>
      </c>
      <c r="D74" s="16"/>
      <c r="E74" s="111">
        <f t="shared" si="10"/>
        <v>0</v>
      </c>
    </row>
    <row r="75" spans="1:5" ht="63.75" x14ac:dyDescent="0.2">
      <c r="A75" s="33" t="s">
        <v>369</v>
      </c>
      <c r="B75" s="29" t="s">
        <v>78</v>
      </c>
      <c r="C75" s="29">
        <v>1</v>
      </c>
      <c r="D75" s="16"/>
      <c r="E75" s="111">
        <f t="shared" si="10"/>
        <v>0</v>
      </c>
    </row>
    <row r="76" spans="1:5" ht="38.25" x14ac:dyDescent="0.2">
      <c r="A76" s="33" t="s">
        <v>392</v>
      </c>
      <c r="B76" s="29" t="s">
        <v>78</v>
      </c>
      <c r="C76" s="29">
        <v>1</v>
      </c>
      <c r="D76" s="16"/>
      <c r="E76" s="111">
        <f t="shared" si="10"/>
        <v>0</v>
      </c>
    </row>
    <row r="77" spans="1:5" ht="63.75" x14ac:dyDescent="0.2">
      <c r="A77" s="33" t="s">
        <v>370</v>
      </c>
      <c r="B77" s="29" t="s">
        <v>78</v>
      </c>
      <c r="C77" s="29">
        <v>1</v>
      </c>
      <c r="D77" s="16"/>
      <c r="E77" s="111">
        <f t="shared" si="10"/>
        <v>0</v>
      </c>
    </row>
    <row r="78" spans="1:5" ht="51" x14ac:dyDescent="0.2">
      <c r="A78" s="33" t="s">
        <v>393</v>
      </c>
      <c r="B78" s="29" t="s">
        <v>78</v>
      </c>
      <c r="C78" s="29">
        <v>1</v>
      </c>
      <c r="D78" s="16"/>
      <c r="E78" s="111">
        <f t="shared" si="10"/>
        <v>0</v>
      </c>
    </row>
    <row r="79" spans="1:5" ht="63.75" x14ac:dyDescent="0.2">
      <c r="A79" s="33" t="s">
        <v>371</v>
      </c>
      <c r="B79" s="29" t="s">
        <v>78</v>
      </c>
      <c r="C79" s="29">
        <v>1</v>
      </c>
      <c r="D79" s="16"/>
      <c r="E79" s="111">
        <f t="shared" si="10"/>
        <v>0</v>
      </c>
    </row>
    <row r="80" spans="1:5" ht="63.75" x14ac:dyDescent="0.2">
      <c r="A80" s="33" t="s">
        <v>372</v>
      </c>
      <c r="B80" s="29" t="s">
        <v>78</v>
      </c>
      <c r="C80" s="29">
        <v>1</v>
      </c>
      <c r="D80" s="16"/>
      <c r="E80" s="111">
        <f t="shared" si="10"/>
        <v>0</v>
      </c>
    </row>
    <row r="81" spans="1:5" ht="51" x14ac:dyDescent="0.2">
      <c r="A81" s="33" t="s">
        <v>394</v>
      </c>
      <c r="B81" s="29" t="s">
        <v>78</v>
      </c>
      <c r="C81" s="29">
        <v>1</v>
      </c>
      <c r="D81" s="16"/>
      <c r="E81" s="111">
        <f t="shared" si="10"/>
        <v>0</v>
      </c>
    </row>
    <row r="82" spans="1:5" ht="51" x14ac:dyDescent="0.2">
      <c r="A82" s="33" t="s">
        <v>395</v>
      </c>
      <c r="B82" s="29" t="s">
        <v>78</v>
      </c>
      <c r="C82" s="29">
        <v>1</v>
      </c>
      <c r="D82" s="16"/>
      <c r="E82" s="111">
        <f t="shared" ref="E82:E95" si="11">C82*D82</f>
        <v>0</v>
      </c>
    </row>
    <row r="83" spans="1:5" ht="25.5" x14ac:dyDescent="0.2">
      <c r="A83" s="33" t="s">
        <v>396</v>
      </c>
      <c r="B83" s="29" t="s">
        <v>78</v>
      </c>
      <c r="C83" s="29">
        <v>1</v>
      </c>
      <c r="D83" s="16"/>
      <c r="E83" s="111">
        <f t="shared" si="11"/>
        <v>0</v>
      </c>
    </row>
    <row r="84" spans="1:5" ht="102" x14ac:dyDescent="0.2">
      <c r="A84" s="33" t="s">
        <v>435</v>
      </c>
      <c r="B84" s="29" t="s">
        <v>78</v>
      </c>
      <c r="C84" s="29">
        <v>1</v>
      </c>
      <c r="D84" s="16"/>
      <c r="E84" s="111">
        <f t="shared" si="11"/>
        <v>0</v>
      </c>
    </row>
    <row r="85" spans="1:5" x14ac:dyDescent="0.2">
      <c r="A85" s="33" t="s">
        <v>397</v>
      </c>
      <c r="B85" s="115"/>
      <c r="C85" s="115"/>
      <c r="D85" s="112"/>
      <c r="E85" s="113">
        <f>SUM(E56:E84)</f>
        <v>0</v>
      </c>
    </row>
    <row r="86" spans="1:5" x14ac:dyDescent="0.2">
      <c r="A86" s="33"/>
      <c r="B86" s="29"/>
      <c r="C86" s="29"/>
      <c r="D86" s="16"/>
      <c r="E86" s="111"/>
    </row>
    <row r="87" spans="1:5" x14ac:dyDescent="0.2">
      <c r="A87" s="26" t="s">
        <v>398</v>
      </c>
      <c r="B87" s="29"/>
      <c r="C87" s="29"/>
      <c r="D87" s="16"/>
      <c r="E87" s="111"/>
    </row>
    <row r="88" spans="1:5" ht="102" x14ac:dyDescent="0.2">
      <c r="A88" s="33" t="s">
        <v>436</v>
      </c>
      <c r="B88" s="29" t="s">
        <v>350</v>
      </c>
      <c r="C88" s="29">
        <v>1</v>
      </c>
      <c r="D88" s="16"/>
      <c r="E88" s="111">
        <f t="shared" si="11"/>
        <v>0</v>
      </c>
    </row>
    <row r="89" spans="1:5" ht="63.75" x14ac:dyDescent="0.2">
      <c r="A89" s="33" t="s">
        <v>437</v>
      </c>
      <c r="B89" s="29" t="s">
        <v>350</v>
      </c>
      <c r="C89" s="29">
        <v>1</v>
      </c>
      <c r="D89" s="16"/>
      <c r="E89" s="111">
        <f t="shared" si="11"/>
        <v>0</v>
      </c>
    </row>
    <row r="90" spans="1:5" ht="76.5" x14ac:dyDescent="0.2">
      <c r="A90" s="33" t="s">
        <v>438</v>
      </c>
      <c r="B90" s="29" t="s">
        <v>361</v>
      </c>
      <c r="C90" s="29">
        <v>12</v>
      </c>
      <c r="D90" s="16"/>
      <c r="E90" s="111">
        <f t="shared" si="11"/>
        <v>0</v>
      </c>
    </row>
    <row r="91" spans="1:5" ht="76.5" x14ac:dyDescent="0.2">
      <c r="A91" s="33" t="s">
        <v>439</v>
      </c>
      <c r="B91" s="29" t="s">
        <v>252</v>
      </c>
      <c r="C91" s="29">
        <v>8</v>
      </c>
      <c r="D91" s="16"/>
      <c r="E91" s="111">
        <f t="shared" si="11"/>
        <v>0</v>
      </c>
    </row>
    <row r="92" spans="1:5" ht="48" x14ac:dyDescent="0.2">
      <c r="A92" s="117" t="s">
        <v>440</v>
      </c>
      <c r="B92" s="29" t="s">
        <v>252</v>
      </c>
      <c r="C92" s="29">
        <v>1</v>
      </c>
      <c r="D92" s="16"/>
      <c r="E92" s="111">
        <f t="shared" ref="E92" si="12">C92*D92</f>
        <v>0</v>
      </c>
    </row>
    <row r="93" spans="1:5" ht="229.5" x14ac:dyDescent="0.2">
      <c r="A93" s="33" t="s">
        <v>441</v>
      </c>
      <c r="B93" s="29" t="s">
        <v>399</v>
      </c>
      <c r="C93" s="29">
        <v>45</v>
      </c>
      <c r="D93" s="16"/>
      <c r="E93" s="111">
        <f t="shared" si="11"/>
        <v>0</v>
      </c>
    </row>
    <row r="94" spans="1:5" ht="63.75" x14ac:dyDescent="0.2">
      <c r="A94" s="33" t="s">
        <v>442</v>
      </c>
      <c r="B94" s="29"/>
      <c r="C94" s="29"/>
      <c r="D94" s="16"/>
      <c r="E94" s="111"/>
    </row>
    <row r="95" spans="1:5" x14ac:dyDescent="0.2">
      <c r="A95" s="33" t="s">
        <v>400</v>
      </c>
      <c r="B95" s="29" t="s">
        <v>354</v>
      </c>
      <c r="C95" s="29">
        <v>20</v>
      </c>
      <c r="D95" s="16"/>
      <c r="E95" s="111">
        <f t="shared" si="11"/>
        <v>0</v>
      </c>
    </row>
    <row r="96" spans="1:5" x14ac:dyDescent="0.2">
      <c r="A96" s="33" t="s">
        <v>401</v>
      </c>
      <c r="B96" s="29" t="s">
        <v>354</v>
      </c>
      <c r="C96" s="29">
        <v>36</v>
      </c>
      <c r="D96" s="16"/>
      <c r="E96" s="111">
        <f t="shared" ref="E96:E105" si="13">C96*D96</f>
        <v>0</v>
      </c>
    </row>
    <row r="97" spans="1:5" ht="51" x14ac:dyDescent="0.2">
      <c r="A97" s="33" t="s">
        <v>402</v>
      </c>
      <c r="B97" s="29"/>
      <c r="C97" s="29"/>
      <c r="D97" s="16"/>
      <c r="E97" s="111">
        <f t="shared" si="13"/>
        <v>0</v>
      </c>
    </row>
    <row r="98" spans="1:5" ht="25.5" x14ac:dyDescent="0.2">
      <c r="A98" s="33" t="s">
        <v>443</v>
      </c>
      <c r="B98" s="29" t="s">
        <v>399</v>
      </c>
      <c r="C98" s="29">
        <v>0.5</v>
      </c>
      <c r="D98" s="16"/>
      <c r="E98" s="111">
        <f t="shared" si="13"/>
        <v>0</v>
      </c>
    </row>
    <row r="99" spans="1:5" ht="89.25" x14ac:dyDescent="0.2">
      <c r="A99" s="33" t="s">
        <v>444</v>
      </c>
      <c r="B99" s="29" t="s">
        <v>350</v>
      </c>
      <c r="C99" s="29">
        <v>1</v>
      </c>
      <c r="D99" s="16"/>
      <c r="E99" s="111">
        <f t="shared" si="13"/>
        <v>0</v>
      </c>
    </row>
    <row r="100" spans="1:5" ht="51" x14ac:dyDescent="0.2">
      <c r="A100" s="33" t="s">
        <v>445</v>
      </c>
      <c r="B100" s="29" t="s">
        <v>350</v>
      </c>
      <c r="C100" s="29">
        <v>1</v>
      </c>
      <c r="D100" s="16"/>
      <c r="E100" s="111">
        <f t="shared" si="13"/>
        <v>0</v>
      </c>
    </row>
    <row r="101" spans="1:5" ht="63.75" x14ac:dyDescent="0.2">
      <c r="A101" s="33" t="s">
        <v>446</v>
      </c>
      <c r="B101" s="29" t="s">
        <v>350</v>
      </c>
      <c r="C101" s="29">
        <v>1</v>
      </c>
      <c r="D101" s="16"/>
      <c r="E101" s="111">
        <f t="shared" si="13"/>
        <v>0</v>
      </c>
    </row>
    <row r="102" spans="1:5" ht="63.75" x14ac:dyDescent="0.2">
      <c r="A102" s="33" t="s">
        <v>447</v>
      </c>
      <c r="B102" s="29" t="s">
        <v>350</v>
      </c>
      <c r="C102" s="29">
        <v>1</v>
      </c>
      <c r="D102" s="16"/>
      <c r="E102" s="111">
        <f t="shared" si="13"/>
        <v>0</v>
      </c>
    </row>
    <row r="103" spans="1:5" ht="51" x14ac:dyDescent="0.2">
      <c r="A103" s="33" t="s">
        <v>448</v>
      </c>
      <c r="B103" s="29" t="s">
        <v>350</v>
      </c>
      <c r="C103" s="29">
        <v>1</v>
      </c>
      <c r="D103" s="16"/>
      <c r="E103" s="111">
        <f t="shared" si="13"/>
        <v>0</v>
      </c>
    </row>
    <row r="104" spans="1:5" ht="25.5" x14ac:dyDescent="0.2">
      <c r="A104" s="33" t="s">
        <v>449</v>
      </c>
      <c r="B104" s="29" t="s">
        <v>350</v>
      </c>
      <c r="C104" s="29">
        <v>1</v>
      </c>
      <c r="D104" s="16"/>
      <c r="E104" s="111">
        <f t="shared" si="13"/>
        <v>0</v>
      </c>
    </row>
    <row r="105" spans="1:5" ht="102" x14ac:dyDescent="0.2">
      <c r="A105" s="33" t="s">
        <v>450</v>
      </c>
      <c r="B105" s="29" t="s">
        <v>350</v>
      </c>
      <c r="C105" s="29">
        <v>3</v>
      </c>
      <c r="D105" s="16"/>
      <c r="E105" s="111">
        <f t="shared" si="13"/>
        <v>0</v>
      </c>
    </row>
    <row r="106" spans="1:5" x14ac:dyDescent="0.2">
      <c r="A106" s="33" t="s">
        <v>403</v>
      </c>
      <c r="B106" s="115"/>
      <c r="C106" s="115"/>
      <c r="D106" s="112"/>
      <c r="E106" s="113">
        <f>SUM(E88:E105)</f>
        <v>0</v>
      </c>
    </row>
    <row r="110" spans="1:5" ht="31.5" customHeight="1" x14ac:dyDescent="0.2">
      <c r="A110" s="68" t="s">
        <v>472</v>
      </c>
      <c r="B110" s="69"/>
      <c r="C110" s="69"/>
      <c r="D110" s="54"/>
      <c r="E110" s="54"/>
    </row>
    <row r="111" spans="1:5" ht="15.75" customHeight="1" x14ac:dyDescent="0.2">
      <c r="A111" s="33" t="s">
        <v>473</v>
      </c>
      <c r="B111" s="115"/>
      <c r="C111" s="115"/>
      <c r="D111" s="112"/>
      <c r="E111" s="113">
        <f>E53</f>
        <v>0</v>
      </c>
    </row>
    <row r="112" spans="1:5" ht="15" customHeight="1" x14ac:dyDescent="0.2">
      <c r="A112" s="33" t="s">
        <v>474</v>
      </c>
      <c r="B112" s="115"/>
      <c r="C112" s="115"/>
      <c r="D112" s="112"/>
      <c r="E112" s="113">
        <f>E85</f>
        <v>0</v>
      </c>
    </row>
    <row r="113" spans="1:5" ht="17.25" customHeight="1" x14ac:dyDescent="0.2">
      <c r="A113" s="33" t="s">
        <v>475</v>
      </c>
      <c r="B113" s="115"/>
      <c r="C113" s="115"/>
      <c r="D113" s="112"/>
      <c r="E113" s="113">
        <f>E106</f>
        <v>0</v>
      </c>
    </row>
    <row r="114" spans="1:5" ht="31.5" customHeight="1" x14ac:dyDescent="0.2">
      <c r="A114" s="52" t="s">
        <v>490</v>
      </c>
      <c r="B114" s="37"/>
      <c r="C114" s="27"/>
      <c r="D114" s="17"/>
      <c r="E114" s="15">
        <f>SUM(E111:E113)</f>
        <v>0</v>
      </c>
    </row>
  </sheetData>
  <sheetProtection algorithmName="SHA-512" hashValue="j1rxd6qZ1qfFxtCAp0TgXq4RYDKzy7mVTVAJzYdXtLnDMflb7wz2aM1vcKsNEUkCWE8raZ+nrMrkINOOGp6wFg==" saltValue="pPjriXOmFhD5eNYG55TOcQ==" spinCount="100000" sheet="1" objects="1" scenarios="1"/>
  <pageMargins left="0.23622047244094491" right="0.23622047244094491" top="0.74803149606299213" bottom="0.55118110236220474" header="0.31496062992125984" footer="0.51181102362204722"/>
  <pageSetup paperSize="9" fitToWidth="0" fitToHeight="0" orientation="portrait" r:id="rId1"/>
  <headerFooter>
    <oddFooter>&amp;C[Page]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72"/>
  <sheetViews>
    <sheetView view="pageLayout" zoomScale="110" zoomScaleNormal="100" zoomScalePageLayoutView="110" workbookViewId="0">
      <selection activeCell="C16" sqref="C16"/>
    </sheetView>
  </sheetViews>
  <sheetFormatPr defaultColWidth="9.33203125" defaultRowHeight="12.75" x14ac:dyDescent="0.2"/>
  <cols>
    <col min="1" max="1" width="32.6640625" style="156" customWidth="1"/>
    <col min="2" max="2" width="18.5" style="3" customWidth="1"/>
    <col min="3" max="3" width="16" style="3" customWidth="1"/>
    <col min="4" max="4" width="16.33203125" style="1" customWidth="1"/>
    <col min="5" max="5" width="16.83203125" style="1" customWidth="1"/>
    <col min="6" max="16384" width="9.33203125" style="1"/>
  </cols>
  <sheetData>
    <row r="1" spans="1:5" x14ac:dyDescent="0.2">
      <c r="A1" s="3"/>
    </row>
    <row r="2" spans="1:5" ht="19.5" customHeight="1" x14ac:dyDescent="0.2">
      <c r="A2" s="8"/>
    </row>
    <row r="3" spans="1:5" ht="17.100000000000001" customHeight="1" x14ac:dyDescent="0.2">
      <c r="A3" s="10" t="s">
        <v>137</v>
      </c>
    </row>
    <row r="4" spans="1:5" ht="17.100000000000001" customHeight="1" x14ac:dyDescent="0.2">
      <c r="A4" s="11" t="s">
        <v>79</v>
      </c>
    </row>
    <row r="5" spans="1:5" ht="17.100000000000001" customHeight="1" x14ac:dyDescent="0.2">
      <c r="A5" s="11" t="s">
        <v>2</v>
      </c>
    </row>
    <row r="6" spans="1:5" ht="17.100000000000001" customHeight="1" x14ac:dyDescent="0.2">
      <c r="A6" s="11" t="s">
        <v>80</v>
      </c>
    </row>
    <row r="7" spans="1:5" ht="17.100000000000001" customHeight="1" x14ac:dyDescent="0.2">
      <c r="A7" s="11" t="s">
        <v>81</v>
      </c>
    </row>
    <row r="8" spans="1:5" ht="17.100000000000001" customHeight="1" x14ac:dyDescent="0.2">
      <c r="A8" s="11" t="s">
        <v>82</v>
      </c>
    </row>
    <row r="9" spans="1:5" ht="17.100000000000001" customHeight="1" x14ac:dyDescent="0.2">
      <c r="A9" s="11" t="s">
        <v>83</v>
      </c>
    </row>
    <row r="10" spans="1:5" ht="17.100000000000001" customHeight="1" x14ac:dyDescent="0.2">
      <c r="A10" s="11" t="s">
        <v>84</v>
      </c>
    </row>
    <row r="11" spans="1:5" ht="17.100000000000001" customHeight="1" x14ac:dyDescent="0.2">
      <c r="A11" s="11" t="s">
        <v>85</v>
      </c>
    </row>
    <row r="12" spans="1:5" ht="17.100000000000001" customHeight="1" x14ac:dyDescent="0.2">
      <c r="A12" s="11" t="s">
        <v>86</v>
      </c>
    </row>
    <row r="13" spans="1:5" ht="17.100000000000001" customHeight="1" x14ac:dyDescent="0.2">
      <c r="A13" s="11"/>
    </row>
    <row r="14" spans="1:5" ht="42.75" customHeight="1" x14ac:dyDescent="0.2">
      <c r="A14" s="127" t="s">
        <v>175</v>
      </c>
      <c r="B14" s="128" t="s">
        <v>136</v>
      </c>
      <c r="C14" s="25" t="s">
        <v>74</v>
      </c>
      <c r="D14" s="12" t="s">
        <v>75</v>
      </c>
      <c r="E14" s="13" t="s">
        <v>76</v>
      </c>
    </row>
    <row r="15" spans="1:5" ht="26.25" customHeight="1" x14ac:dyDescent="0.2">
      <c r="A15" s="129" t="s">
        <v>176</v>
      </c>
      <c r="B15" s="130"/>
      <c r="C15" s="27"/>
      <c r="D15" s="15"/>
      <c r="E15" s="118"/>
    </row>
    <row r="16" spans="1:5" ht="18" customHeight="1" x14ac:dyDescent="0.2">
      <c r="A16" s="131" t="s">
        <v>13</v>
      </c>
      <c r="B16" s="132" t="s">
        <v>177</v>
      </c>
      <c r="C16" s="133">
        <v>1</v>
      </c>
      <c r="D16" s="17"/>
      <c r="E16" s="17">
        <f>C16*D16</f>
        <v>0</v>
      </c>
    </row>
    <row r="17" spans="1:5" x14ac:dyDescent="0.2">
      <c r="A17" s="131" t="s">
        <v>14</v>
      </c>
      <c r="B17" s="132" t="s">
        <v>178</v>
      </c>
      <c r="C17" s="133">
        <v>1</v>
      </c>
      <c r="D17" s="17"/>
      <c r="E17" s="17">
        <f t="shared" ref="E17:E53" si="0">C17*D17</f>
        <v>0</v>
      </c>
    </row>
    <row r="18" spans="1:5" x14ac:dyDescent="0.2">
      <c r="A18" s="131" t="s">
        <v>16</v>
      </c>
      <c r="B18" s="132" t="s">
        <v>17</v>
      </c>
      <c r="C18" s="133">
        <v>1</v>
      </c>
      <c r="D18" s="17"/>
      <c r="E18" s="17">
        <f t="shared" si="0"/>
        <v>0</v>
      </c>
    </row>
    <row r="19" spans="1:5" x14ac:dyDescent="0.2">
      <c r="A19" s="131" t="s">
        <v>18</v>
      </c>
      <c r="B19" s="134" t="s">
        <v>186</v>
      </c>
      <c r="C19" s="133">
        <v>2</v>
      </c>
      <c r="D19" s="17"/>
      <c r="E19" s="17">
        <f t="shared" si="0"/>
        <v>0</v>
      </c>
    </row>
    <row r="20" spans="1:5" x14ac:dyDescent="0.2">
      <c r="A20" s="131" t="s">
        <v>20</v>
      </c>
      <c r="B20" s="132" t="s">
        <v>21</v>
      </c>
      <c r="C20" s="133">
        <v>1</v>
      </c>
      <c r="D20" s="17"/>
      <c r="E20" s="17">
        <f t="shared" si="0"/>
        <v>0</v>
      </c>
    </row>
    <row r="21" spans="1:5" x14ac:dyDescent="0.2">
      <c r="A21" s="131" t="s">
        <v>22</v>
      </c>
      <c r="B21" s="132" t="s">
        <v>23</v>
      </c>
      <c r="C21" s="133">
        <v>1</v>
      </c>
      <c r="D21" s="17"/>
      <c r="E21" s="17">
        <f t="shared" si="0"/>
        <v>0</v>
      </c>
    </row>
    <row r="22" spans="1:5" x14ac:dyDescent="0.2">
      <c r="A22" s="131" t="s">
        <v>24</v>
      </c>
      <c r="B22" s="132" t="s">
        <v>25</v>
      </c>
      <c r="C22" s="133">
        <v>1</v>
      </c>
      <c r="D22" s="17"/>
      <c r="E22" s="17">
        <f t="shared" si="0"/>
        <v>0</v>
      </c>
    </row>
    <row r="23" spans="1:5" x14ac:dyDescent="0.2">
      <c r="A23" s="131" t="s">
        <v>26</v>
      </c>
      <c r="B23" s="132" t="s">
        <v>27</v>
      </c>
      <c r="C23" s="133">
        <v>1</v>
      </c>
      <c r="D23" s="17"/>
      <c r="E23" s="17">
        <f t="shared" si="0"/>
        <v>0</v>
      </c>
    </row>
    <row r="24" spans="1:5" x14ac:dyDescent="0.2">
      <c r="A24" s="131" t="s">
        <v>33</v>
      </c>
      <c r="B24" s="132" t="s">
        <v>34</v>
      </c>
      <c r="C24" s="133">
        <v>1</v>
      </c>
      <c r="D24" s="17"/>
      <c r="E24" s="17">
        <f t="shared" si="0"/>
        <v>0</v>
      </c>
    </row>
    <row r="25" spans="1:5" x14ac:dyDescent="0.2">
      <c r="A25" s="131" t="s">
        <v>30</v>
      </c>
      <c r="B25" s="132" t="s">
        <v>179</v>
      </c>
      <c r="C25" s="133">
        <v>1</v>
      </c>
      <c r="D25" s="17"/>
      <c r="E25" s="17">
        <f t="shared" si="0"/>
        <v>0</v>
      </c>
    </row>
    <row r="26" spans="1:5" x14ac:dyDescent="0.2">
      <c r="A26" s="131" t="s">
        <v>35</v>
      </c>
      <c r="B26" s="132" t="s">
        <v>36</v>
      </c>
      <c r="C26" s="133">
        <v>1</v>
      </c>
      <c r="D26" s="17"/>
      <c r="E26" s="17">
        <f t="shared" si="0"/>
        <v>0</v>
      </c>
    </row>
    <row r="27" spans="1:5" x14ac:dyDescent="0.2">
      <c r="A27" s="131" t="s">
        <v>37</v>
      </c>
      <c r="B27" s="132" t="s">
        <v>38</v>
      </c>
      <c r="C27" s="133">
        <v>1</v>
      </c>
      <c r="D27" s="17"/>
      <c r="E27" s="17">
        <f t="shared" si="0"/>
        <v>0</v>
      </c>
    </row>
    <row r="28" spans="1:5" x14ac:dyDescent="0.2">
      <c r="A28" s="131" t="s">
        <v>39</v>
      </c>
      <c r="B28" s="132" t="s">
        <v>36</v>
      </c>
      <c r="C28" s="133">
        <v>1</v>
      </c>
      <c r="D28" s="17"/>
      <c r="E28" s="17">
        <f t="shared" si="0"/>
        <v>0</v>
      </c>
    </row>
    <row r="29" spans="1:5" x14ac:dyDescent="0.2">
      <c r="A29" s="131" t="s">
        <v>180</v>
      </c>
      <c r="B29" s="132" t="s">
        <v>36</v>
      </c>
      <c r="C29" s="133">
        <v>1</v>
      </c>
      <c r="D29" s="17"/>
      <c r="E29" s="17">
        <f t="shared" si="0"/>
        <v>0</v>
      </c>
    </row>
    <row r="30" spans="1:5" x14ac:dyDescent="0.2">
      <c r="A30" s="131" t="s">
        <v>40</v>
      </c>
      <c r="B30" s="132" t="s">
        <v>36</v>
      </c>
      <c r="C30" s="133">
        <v>1</v>
      </c>
      <c r="D30" s="17"/>
      <c r="E30" s="17">
        <f t="shared" si="0"/>
        <v>0</v>
      </c>
    </row>
    <row r="31" spans="1:5" x14ac:dyDescent="0.2">
      <c r="A31" s="131" t="s">
        <v>41</v>
      </c>
      <c r="B31" s="132" t="s">
        <v>36</v>
      </c>
      <c r="C31" s="133">
        <v>1</v>
      </c>
      <c r="D31" s="17"/>
      <c r="E31" s="17">
        <f t="shared" si="0"/>
        <v>0</v>
      </c>
    </row>
    <row r="32" spans="1:5" ht="12.75" customHeight="1" x14ac:dyDescent="0.2">
      <c r="A32" s="131" t="s">
        <v>42</v>
      </c>
      <c r="B32" s="132" t="s">
        <v>36</v>
      </c>
      <c r="C32" s="133">
        <v>1</v>
      </c>
      <c r="D32" s="17"/>
      <c r="E32" s="17">
        <f t="shared" si="0"/>
        <v>0</v>
      </c>
    </row>
    <row r="33" spans="1:5" x14ac:dyDescent="0.2">
      <c r="A33" s="131" t="s">
        <v>43</v>
      </c>
      <c r="B33" s="132" t="s">
        <v>36</v>
      </c>
      <c r="C33" s="133">
        <v>1</v>
      </c>
      <c r="D33" s="17"/>
      <c r="E33" s="17">
        <f t="shared" si="0"/>
        <v>0</v>
      </c>
    </row>
    <row r="34" spans="1:5" x14ac:dyDescent="0.2">
      <c r="A34" s="131" t="s">
        <v>44</v>
      </c>
      <c r="B34" s="132" t="s">
        <v>36</v>
      </c>
      <c r="C34" s="133">
        <v>1</v>
      </c>
      <c r="D34" s="17"/>
      <c r="E34" s="17">
        <f t="shared" si="0"/>
        <v>0</v>
      </c>
    </row>
    <row r="35" spans="1:5" ht="12.75" customHeight="1" x14ac:dyDescent="0.2">
      <c r="A35" s="131" t="s">
        <v>181</v>
      </c>
      <c r="B35" s="132" t="s">
        <v>36</v>
      </c>
      <c r="C35" s="133">
        <v>1</v>
      </c>
      <c r="D35" s="17"/>
      <c r="E35" s="17">
        <f t="shared" si="0"/>
        <v>0</v>
      </c>
    </row>
    <row r="36" spans="1:5" x14ac:dyDescent="0.2">
      <c r="A36" s="131" t="s">
        <v>45</v>
      </c>
      <c r="B36" s="132" t="s">
        <v>182</v>
      </c>
      <c r="C36" s="133">
        <v>1</v>
      </c>
      <c r="D36" s="17"/>
      <c r="E36" s="17">
        <f t="shared" si="0"/>
        <v>0</v>
      </c>
    </row>
    <row r="37" spans="1:5" x14ac:dyDescent="0.2">
      <c r="A37" s="131" t="s">
        <v>183</v>
      </c>
      <c r="B37" s="132" t="s">
        <v>182</v>
      </c>
      <c r="C37" s="133">
        <v>1</v>
      </c>
      <c r="D37" s="17"/>
      <c r="E37" s="17">
        <f t="shared" si="0"/>
        <v>0</v>
      </c>
    </row>
    <row r="38" spans="1:5" x14ac:dyDescent="0.2">
      <c r="A38" s="131" t="s">
        <v>46</v>
      </c>
      <c r="B38" s="132" t="s">
        <v>36</v>
      </c>
      <c r="C38" s="133">
        <v>6</v>
      </c>
      <c r="D38" s="17"/>
      <c r="E38" s="17">
        <f t="shared" si="0"/>
        <v>0</v>
      </c>
    </row>
    <row r="39" spans="1:5" x14ac:dyDescent="0.2">
      <c r="A39" s="131" t="s">
        <v>47</v>
      </c>
      <c r="B39" s="132" t="s">
        <v>36</v>
      </c>
      <c r="C39" s="133">
        <v>2</v>
      </c>
      <c r="D39" s="17"/>
      <c r="E39" s="17">
        <f t="shared" si="0"/>
        <v>0</v>
      </c>
    </row>
    <row r="40" spans="1:5" x14ac:dyDescent="0.2">
      <c r="A40" s="131" t="s">
        <v>48</v>
      </c>
      <c r="B40" s="132" t="s">
        <v>36</v>
      </c>
      <c r="C40" s="133">
        <v>1</v>
      </c>
      <c r="D40" s="17"/>
      <c r="E40" s="17">
        <f t="shared" si="0"/>
        <v>0</v>
      </c>
    </row>
    <row r="41" spans="1:5" x14ac:dyDescent="0.2">
      <c r="A41" s="131" t="s">
        <v>49</v>
      </c>
      <c r="B41" s="132" t="s">
        <v>52</v>
      </c>
      <c r="C41" s="133">
        <v>6</v>
      </c>
      <c r="D41" s="17"/>
      <c r="E41" s="17">
        <f t="shared" si="0"/>
        <v>0</v>
      </c>
    </row>
    <row r="42" spans="1:5" x14ac:dyDescent="0.2">
      <c r="A42" s="131" t="s">
        <v>51</v>
      </c>
      <c r="B42" s="132" t="s">
        <v>184</v>
      </c>
      <c r="C42" s="133">
        <v>6</v>
      </c>
      <c r="D42" s="17"/>
      <c r="E42" s="17">
        <f t="shared" si="0"/>
        <v>0</v>
      </c>
    </row>
    <row r="43" spans="1:5" x14ac:dyDescent="0.2">
      <c r="A43" s="131" t="s">
        <v>54</v>
      </c>
      <c r="B43" s="132" t="s">
        <v>55</v>
      </c>
      <c r="C43" s="133">
        <v>4</v>
      </c>
      <c r="D43" s="17"/>
      <c r="E43" s="17">
        <f t="shared" si="0"/>
        <v>0</v>
      </c>
    </row>
    <row r="44" spans="1:5" x14ac:dyDescent="0.2">
      <c r="A44" s="131" t="s">
        <v>56</v>
      </c>
      <c r="B44" s="132" t="s">
        <v>55</v>
      </c>
      <c r="C44" s="133">
        <v>2</v>
      </c>
      <c r="D44" s="17"/>
      <c r="E44" s="17">
        <f t="shared" si="0"/>
        <v>0</v>
      </c>
    </row>
    <row r="45" spans="1:5" x14ac:dyDescent="0.2">
      <c r="A45" s="131" t="s">
        <v>57</v>
      </c>
      <c r="B45" s="132" t="s">
        <v>55</v>
      </c>
      <c r="C45" s="133">
        <v>1</v>
      </c>
      <c r="D45" s="17"/>
      <c r="E45" s="17">
        <f t="shared" si="0"/>
        <v>0</v>
      </c>
    </row>
    <row r="46" spans="1:5" x14ac:dyDescent="0.2">
      <c r="A46" s="131" t="s">
        <v>58</v>
      </c>
      <c r="B46" s="132" t="s">
        <v>59</v>
      </c>
      <c r="C46" s="133">
        <v>1</v>
      </c>
      <c r="D46" s="17"/>
      <c r="E46" s="17">
        <f t="shared" si="0"/>
        <v>0</v>
      </c>
    </row>
    <row r="47" spans="1:5" x14ac:dyDescent="0.2">
      <c r="A47" s="131" t="s">
        <v>60</v>
      </c>
      <c r="B47" s="132" t="s">
        <v>59</v>
      </c>
      <c r="C47" s="133">
        <v>1</v>
      </c>
      <c r="D47" s="17"/>
      <c r="E47" s="17">
        <f t="shared" si="0"/>
        <v>0</v>
      </c>
    </row>
    <row r="48" spans="1:5" x14ac:dyDescent="0.2">
      <c r="A48" s="131" t="s">
        <v>61</v>
      </c>
      <c r="B48" s="132" t="s">
        <v>62</v>
      </c>
      <c r="C48" s="133">
        <v>1</v>
      </c>
      <c r="D48" s="17"/>
      <c r="E48" s="17">
        <f t="shared" si="0"/>
        <v>0</v>
      </c>
    </row>
    <row r="49" spans="1:5" x14ac:dyDescent="0.2">
      <c r="A49" s="131" t="s">
        <v>63</v>
      </c>
      <c r="B49" s="132" t="s">
        <v>59</v>
      </c>
      <c r="C49" s="133">
        <v>6</v>
      </c>
      <c r="D49" s="17"/>
      <c r="E49" s="17">
        <f t="shared" si="0"/>
        <v>0</v>
      </c>
    </row>
    <row r="50" spans="1:5" ht="28.5" customHeight="1" x14ac:dyDescent="0.2">
      <c r="A50" s="131" t="s">
        <v>61</v>
      </c>
      <c r="B50" s="132" t="s">
        <v>64</v>
      </c>
      <c r="C50" s="133">
        <v>2</v>
      </c>
      <c r="D50" s="17"/>
      <c r="E50" s="17">
        <f t="shared" si="0"/>
        <v>0</v>
      </c>
    </row>
    <row r="51" spans="1:5" ht="22.5" customHeight="1" x14ac:dyDescent="0.2">
      <c r="A51" s="131" t="s">
        <v>65</v>
      </c>
      <c r="B51" s="132" t="s">
        <v>62</v>
      </c>
      <c r="C51" s="133">
        <v>2</v>
      </c>
      <c r="D51" s="17"/>
      <c r="E51" s="17">
        <f t="shared" si="0"/>
        <v>0</v>
      </c>
    </row>
    <row r="52" spans="1:5" x14ac:dyDescent="0.2">
      <c r="A52" s="131" t="s">
        <v>66</v>
      </c>
      <c r="B52" s="132" t="s">
        <v>67</v>
      </c>
      <c r="C52" s="133">
        <v>6</v>
      </c>
      <c r="D52" s="17"/>
      <c r="E52" s="17">
        <f t="shared" si="0"/>
        <v>0</v>
      </c>
    </row>
    <row r="53" spans="1:5" x14ac:dyDescent="0.2">
      <c r="A53" s="131" t="s">
        <v>66</v>
      </c>
      <c r="B53" s="132" t="s">
        <v>68</v>
      </c>
      <c r="C53" s="133">
        <v>6</v>
      </c>
      <c r="D53" s="17"/>
      <c r="E53" s="17">
        <f t="shared" si="0"/>
        <v>0</v>
      </c>
    </row>
    <row r="54" spans="1:5" x14ac:dyDescent="0.2">
      <c r="A54" s="131" t="s">
        <v>66</v>
      </c>
      <c r="B54" s="132" t="s">
        <v>69</v>
      </c>
      <c r="C54" s="133">
        <v>6</v>
      </c>
      <c r="D54" s="17"/>
      <c r="E54" s="17">
        <f>C54*D54</f>
        <v>0</v>
      </c>
    </row>
    <row r="55" spans="1:5" x14ac:dyDescent="0.2">
      <c r="A55" s="131" t="s">
        <v>70</v>
      </c>
      <c r="B55" s="132" t="s">
        <v>71</v>
      </c>
      <c r="C55" s="133">
        <v>6</v>
      </c>
      <c r="D55" s="17"/>
      <c r="E55" s="17">
        <f>C55*D55</f>
        <v>0</v>
      </c>
    </row>
    <row r="56" spans="1:5" ht="12.75" customHeight="1" x14ac:dyDescent="0.2">
      <c r="A56" s="131" t="s">
        <v>185</v>
      </c>
      <c r="B56" s="135" t="s">
        <v>78</v>
      </c>
      <c r="C56" s="136">
        <v>4</v>
      </c>
      <c r="D56" s="17"/>
      <c r="E56" s="17">
        <f>C56*D56</f>
        <v>0</v>
      </c>
    </row>
    <row r="57" spans="1:5" x14ac:dyDescent="0.2">
      <c r="A57" s="137" t="s">
        <v>11</v>
      </c>
      <c r="B57" s="132"/>
      <c r="C57" s="138"/>
      <c r="D57" s="17"/>
      <c r="E57" s="17">
        <f>SUM(E16:E56)</f>
        <v>0</v>
      </c>
    </row>
    <row r="58" spans="1:5" x14ac:dyDescent="0.2">
      <c r="A58" s="3"/>
    </row>
    <row r="59" spans="1:5" x14ac:dyDescent="0.2">
      <c r="A59" s="3"/>
    </row>
    <row r="60" spans="1:5" x14ac:dyDescent="0.2">
      <c r="A60" s="3"/>
    </row>
    <row r="61" spans="1:5" x14ac:dyDescent="0.2">
      <c r="A61" s="3"/>
    </row>
    <row r="62" spans="1:5" ht="42.75" customHeight="1" x14ac:dyDescent="0.2">
      <c r="A62" s="127" t="s">
        <v>175</v>
      </c>
      <c r="B62" s="128" t="s">
        <v>136</v>
      </c>
      <c r="C62" s="25" t="s">
        <v>74</v>
      </c>
      <c r="D62" s="12" t="s">
        <v>75</v>
      </c>
      <c r="E62" s="13" t="s">
        <v>76</v>
      </c>
    </row>
    <row r="63" spans="1:5" ht="20.25" customHeight="1" x14ac:dyDescent="0.2">
      <c r="A63" s="129" t="s">
        <v>187</v>
      </c>
      <c r="B63" s="130"/>
      <c r="C63" s="27"/>
      <c r="D63" s="119"/>
      <c r="E63" s="118"/>
    </row>
    <row r="64" spans="1:5" ht="21" customHeight="1" x14ac:dyDescent="0.2">
      <c r="A64" s="51" t="s">
        <v>13</v>
      </c>
      <c r="B64" s="133" t="s">
        <v>188</v>
      </c>
      <c r="C64" s="31">
        <v>2</v>
      </c>
      <c r="D64" s="57"/>
      <c r="E64" s="17">
        <f>C64*D64</f>
        <v>0</v>
      </c>
    </row>
    <row r="65" spans="1:5" x14ac:dyDescent="0.2">
      <c r="A65" s="51" t="s">
        <v>14</v>
      </c>
      <c r="B65" s="133" t="s">
        <v>15</v>
      </c>
      <c r="C65" s="31">
        <v>2</v>
      </c>
      <c r="D65" s="57"/>
      <c r="E65" s="17">
        <f t="shared" ref="E65:E108" si="1">C65*D65</f>
        <v>0</v>
      </c>
    </row>
    <row r="66" spans="1:5" x14ac:dyDescent="0.2">
      <c r="A66" s="51" t="s">
        <v>16</v>
      </c>
      <c r="B66" s="133" t="s">
        <v>17</v>
      </c>
      <c r="C66" s="31">
        <v>1</v>
      </c>
      <c r="D66" s="57"/>
      <c r="E66" s="17">
        <f t="shared" si="1"/>
        <v>0</v>
      </c>
    </row>
    <row r="67" spans="1:5" x14ac:dyDescent="0.2">
      <c r="A67" s="51" t="s">
        <v>18</v>
      </c>
      <c r="B67" s="133" t="s">
        <v>19</v>
      </c>
      <c r="C67" s="31">
        <v>2</v>
      </c>
      <c r="D67" s="57"/>
      <c r="E67" s="17">
        <f t="shared" si="1"/>
        <v>0</v>
      </c>
    </row>
    <row r="68" spans="1:5" x14ac:dyDescent="0.2">
      <c r="A68" s="51" t="s">
        <v>20</v>
      </c>
      <c r="B68" s="133" t="s">
        <v>21</v>
      </c>
      <c r="C68" s="31">
        <v>1</v>
      </c>
      <c r="D68" s="57"/>
      <c r="E68" s="17">
        <f t="shared" si="1"/>
        <v>0</v>
      </c>
    </row>
    <row r="69" spans="1:5" x14ac:dyDescent="0.2">
      <c r="A69" s="51" t="s">
        <v>22</v>
      </c>
      <c r="B69" s="133" t="s">
        <v>23</v>
      </c>
      <c r="C69" s="31">
        <v>1</v>
      </c>
      <c r="D69" s="57"/>
      <c r="E69" s="17">
        <f t="shared" si="1"/>
        <v>0</v>
      </c>
    </row>
    <row r="70" spans="1:5" x14ac:dyDescent="0.2">
      <c r="A70" s="51" t="s">
        <v>24</v>
      </c>
      <c r="B70" s="133" t="s">
        <v>25</v>
      </c>
      <c r="C70" s="31">
        <v>1</v>
      </c>
      <c r="D70" s="57"/>
      <c r="E70" s="17">
        <f t="shared" si="1"/>
        <v>0</v>
      </c>
    </row>
    <row r="71" spans="1:5" x14ac:dyDescent="0.2">
      <c r="A71" s="51" t="s">
        <v>26</v>
      </c>
      <c r="B71" s="133" t="s">
        <v>27</v>
      </c>
      <c r="C71" s="31">
        <v>1</v>
      </c>
      <c r="D71" s="57"/>
      <c r="E71" s="17">
        <f t="shared" si="1"/>
        <v>0</v>
      </c>
    </row>
    <row r="72" spans="1:5" x14ac:dyDescent="0.2">
      <c r="A72" s="51" t="s">
        <v>30</v>
      </c>
      <c r="B72" s="133" t="s">
        <v>31</v>
      </c>
      <c r="C72" s="31">
        <v>1</v>
      </c>
      <c r="D72" s="57"/>
      <c r="E72" s="17">
        <f t="shared" si="1"/>
        <v>0</v>
      </c>
    </row>
    <row r="73" spans="1:5" x14ac:dyDescent="0.2">
      <c r="A73" s="51" t="s">
        <v>33</v>
      </c>
      <c r="B73" s="133" t="s">
        <v>34</v>
      </c>
      <c r="C73" s="31">
        <v>1</v>
      </c>
      <c r="D73" s="57"/>
      <c r="E73" s="17">
        <f t="shared" si="1"/>
        <v>0</v>
      </c>
    </row>
    <row r="74" spans="1:5" x14ac:dyDescent="0.2">
      <c r="A74" s="51" t="s">
        <v>35</v>
      </c>
      <c r="B74" s="133" t="s">
        <v>36</v>
      </c>
      <c r="C74" s="31">
        <v>1</v>
      </c>
      <c r="D74" s="57"/>
      <c r="E74" s="17">
        <f t="shared" si="1"/>
        <v>0</v>
      </c>
    </row>
    <row r="75" spans="1:5" x14ac:dyDescent="0.2">
      <c r="A75" s="51" t="s">
        <v>37</v>
      </c>
      <c r="B75" s="133" t="s">
        <v>38</v>
      </c>
      <c r="C75" s="31">
        <v>1</v>
      </c>
      <c r="D75" s="57"/>
      <c r="E75" s="17">
        <f t="shared" si="1"/>
        <v>0</v>
      </c>
    </row>
    <row r="76" spans="1:5" x14ac:dyDescent="0.2">
      <c r="A76" s="51" t="s">
        <v>39</v>
      </c>
      <c r="B76" s="133" t="s">
        <v>36</v>
      </c>
      <c r="C76" s="31">
        <v>1</v>
      </c>
      <c r="D76" s="57"/>
      <c r="E76" s="17">
        <f t="shared" si="1"/>
        <v>0</v>
      </c>
    </row>
    <row r="77" spans="1:5" x14ac:dyDescent="0.2">
      <c r="A77" s="51" t="s">
        <v>180</v>
      </c>
      <c r="B77" s="133" t="s">
        <v>36</v>
      </c>
      <c r="C77" s="31">
        <v>1</v>
      </c>
      <c r="D77" s="57"/>
      <c r="E77" s="17">
        <f t="shared" si="1"/>
        <v>0</v>
      </c>
    </row>
    <row r="78" spans="1:5" x14ac:dyDescent="0.2">
      <c r="A78" s="51" t="s">
        <v>40</v>
      </c>
      <c r="B78" s="133" t="s">
        <v>36</v>
      </c>
      <c r="C78" s="31">
        <v>1</v>
      </c>
      <c r="D78" s="57"/>
      <c r="E78" s="17">
        <f t="shared" si="1"/>
        <v>0</v>
      </c>
    </row>
    <row r="79" spans="1:5" x14ac:dyDescent="0.2">
      <c r="A79" s="51" t="s">
        <v>41</v>
      </c>
      <c r="B79" s="133" t="s">
        <v>36</v>
      </c>
      <c r="C79" s="31">
        <v>1</v>
      </c>
      <c r="D79" s="57"/>
      <c r="E79" s="17">
        <f t="shared" si="1"/>
        <v>0</v>
      </c>
    </row>
    <row r="80" spans="1:5" ht="25.5" customHeight="1" x14ac:dyDescent="0.2">
      <c r="A80" s="51" t="s">
        <v>42</v>
      </c>
      <c r="B80" s="133" t="s">
        <v>36</v>
      </c>
      <c r="C80" s="31">
        <v>2</v>
      </c>
      <c r="D80" s="57"/>
      <c r="E80" s="17">
        <f t="shared" si="1"/>
        <v>0</v>
      </c>
    </row>
    <row r="81" spans="1:5" x14ac:dyDescent="0.2">
      <c r="A81" s="51" t="s">
        <v>43</v>
      </c>
      <c r="B81" s="133" t="s">
        <v>36</v>
      </c>
      <c r="C81" s="31">
        <v>1</v>
      </c>
      <c r="D81" s="57"/>
      <c r="E81" s="17">
        <f t="shared" si="1"/>
        <v>0</v>
      </c>
    </row>
    <row r="82" spans="1:5" x14ac:dyDescent="0.2">
      <c r="A82" s="51" t="s">
        <v>44</v>
      </c>
      <c r="B82" s="133" t="s">
        <v>36</v>
      </c>
      <c r="C82" s="31">
        <v>2</v>
      </c>
      <c r="D82" s="57"/>
      <c r="E82" s="17">
        <f t="shared" si="1"/>
        <v>0</v>
      </c>
    </row>
    <row r="83" spans="1:5" ht="12.75" customHeight="1" x14ac:dyDescent="0.2">
      <c r="A83" s="51" t="s">
        <v>181</v>
      </c>
      <c r="B83" s="133" t="s">
        <v>36</v>
      </c>
      <c r="C83" s="31">
        <v>1</v>
      </c>
      <c r="D83" s="57"/>
      <c r="E83" s="17">
        <f t="shared" si="1"/>
        <v>0</v>
      </c>
    </row>
    <row r="84" spans="1:5" x14ac:dyDescent="0.2">
      <c r="A84" s="51" t="s">
        <v>45</v>
      </c>
      <c r="B84" s="133" t="s">
        <v>182</v>
      </c>
      <c r="C84" s="31">
        <v>1</v>
      </c>
      <c r="D84" s="57"/>
      <c r="E84" s="17">
        <f t="shared" si="1"/>
        <v>0</v>
      </c>
    </row>
    <row r="85" spans="1:5" x14ac:dyDescent="0.2">
      <c r="A85" s="51" t="s">
        <v>183</v>
      </c>
      <c r="B85" s="133" t="s">
        <v>182</v>
      </c>
      <c r="C85" s="31">
        <v>1</v>
      </c>
      <c r="D85" s="57"/>
      <c r="E85" s="17">
        <f t="shared" si="1"/>
        <v>0</v>
      </c>
    </row>
    <row r="86" spans="1:5" x14ac:dyDescent="0.2">
      <c r="A86" s="51" t="s">
        <v>46</v>
      </c>
      <c r="B86" s="133" t="s">
        <v>36</v>
      </c>
      <c r="C86" s="31">
        <v>6</v>
      </c>
      <c r="D86" s="57"/>
      <c r="E86" s="17">
        <f t="shared" si="1"/>
        <v>0</v>
      </c>
    </row>
    <row r="87" spans="1:5" x14ac:dyDescent="0.2">
      <c r="A87" s="51" t="s">
        <v>47</v>
      </c>
      <c r="B87" s="133" t="s">
        <v>36</v>
      </c>
      <c r="C87" s="31">
        <v>2</v>
      </c>
      <c r="D87" s="57"/>
      <c r="E87" s="17">
        <f t="shared" si="1"/>
        <v>0</v>
      </c>
    </row>
    <row r="88" spans="1:5" x14ac:dyDescent="0.2">
      <c r="A88" s="51" t="s">
        <v>48</v>
      </c>
      <c r="B88" s="133" t="s">
        <v>36</v>
      </c>
      <c r="C88" s="31">
        <v>1</v>
      </c>
      <c r="D88" s="57"/>
      <c r="E88" s="17">
        <f t="shared" si="1"/>
        <v>0</v>
      </c>
    </row>
    <row r="89" spans="1:5" x14ac:dyDescent="0.2">
      <c r="A89" s="51" t="s">
        <v>49</v>
      </c>
      <c r="B89" s="133" t="s">
        <v>50</v>
      </c>
      <c r="C89" s="31">
        <v>6</v>
      </c>
      <c r="D89" s="57"/>
      <c r="E89" s="17">
        <f t="shared" si="1"/>
        <v>0</v>
      </c>
    </row>
    <row r="90" spans="1:5" x14ac:dyDescent="0.2">
      <c r="A90" s="51" t="s">
        <v>51</v>
      </c>
      <c r="B90" s="133" t="s">
        <v>52</v>
      </c>
      <c r="C90" s="31">
        <v>6</v>
      </c>
      <c r="D90" s="57"/>
      <c r="E90" s="17">
        <f t="shared" si="1"/>
        <v>0</v>
      </c>
    </row>
    <row r="91" spans="1:5" x14ac:dyDescent="0.2">
      <c r="A91" s="51" t="s">
        <v>51</v>
      </c>
      <c r="B91" s="133" t="s">
        <v>53</v>
      </c>
      <c r="C91" s="31">
        <v>3</v>
      </c>
      <c r="D91" s="57"/>
      <c r="E91" s="17">
        <f t="shared" si="1"/>
        <v>0</v>
      </c>
    </row>
    <row r="92" spans="1:5" x14ac:dyDescent="0.2">
      <c r="A92" s="51" t="s">
        <v>54</v>
      </c>
      <c r="B92" s="133" t="s">
        <v>55</v>
      </c>
      <c r="C92" s="31">
        <v>4</v>
      </c>
      <c r="D92" s="57"/>
      <c r="E92" s="17">
        <f t="shared" si="1"/>
        <v>0</v>
      </c>
    </row>
    <row r="93" spans="1:5" x14ac:dyDescent="0.2">
      <c r="A93" s="51" t="s">
        <v>54</v>
      </c>
      <c r="B93" s="133" t="s">
        <v>53</v>
      </c>
      <c r="C93" s="31">
        <v>2</v>
      </c>
      <c r="D93" s="57"/>
      <c r="E93" s="17">
        <f t="shared" si="1"/>
        <v>0</v>
      </c>
    </row>
    <row r="94" spans="1:5" x14ac:dyDescent="0.2">
      <c r="A94" s="51" t="s">
        <v>56</v>
      </c>
      <c r="B94" s="133" t="s">
        <v>55</v>
      </c>
      <c r="C94" s="31">
        <v>2</v>
      </c>
      <c r="D94" s="57"/>
      <c r="E94" s="17">
        <f>C94*D94</f>
        <v>0</v>
      </c>
    </row>
    <row r="95" spans="1:5" x14ac:dyDescent="0.2">
      <c r="A95" s="51" t="s">
        <v>56</v>
      </c>
      <c r="B95" s="133" t="s">
        <v>53</v>
      </c>
      <c r="C95" s="31">
        <v>1</v>
      </c>
      <c r="D95" s="57"/>
      <c r="E95" s="17">
        <f t="shared" si="1"/>
        <v>0</v>
      </c>
    </row>
    <row r="96" spans="1:5" x14ac:dyDescent="0.2">
      <c r="A96" s="51" t="s">
        <v>57</v>
      </c>
      <c r="B96" s="133" t="s">
        <v>55</v>
      </c>
      <c r="C96" s="31">
        <v>1</v>
      </c>
      <c r="D96" s="57"/>
      <c r="E96" s="17">
        <f t="shared" si="1"/>
        <v>0</v>
      </c>
    </row>
    <row r="97" spans="1:5" x14ac:dyDescent="0.2">
      <c r="A97" s="51" t="s">
        <v>57</v>
      </c>
      <c r="B97" s="133" t="s">
        <v>53</v>
      </c>
      <c r="C97" s="31">
        <v>1</v>
      </c>
      <c r="D97" s="57"/>
      <c r="E97" s="17">
        <f t="shared" si="1"/>
        <v>0</v>
      </c>
    </row>
    <row r="98" spans="1:5" x14ac:dyDescent="0.2">
      <c r="A98" s="51" t="s">
        <v>58</v>
      </c>
      <c r="B98" s="133" t="s">
        <v>59</v>
      </c>
      <c r="C98" s="31">
        <v>2</v>
      </c>
      <c r="D98" s="57"/>
      <c r="E98" s="17">
        <f t="shared" si="1"/>
        <v>0</v>
      </c>
    </row>
    <row r="99" spans="1:5" ht="19.5" customHeight="1" x14ac:dyDescent="0.2">
      <c r="A99" s="51" t="s">
        <v>60</v>
      </c>
      <c r="B99" s="133" t="s">
        <v>59</v>
      </c>
      <c r="C99" s="31">
        <v>2</v>
      </c>
      <c r="D99" s="57"/>
      <c r="E99" s="17">
        <f t="shared" si="1"/>
        <v>0</v>
      </c>
    </row>
    <row r="100" spans="1:5" ht="24" customHeight="1" x14ac:dyDescent="0.2">
      <c r="A100" s="51" t="s">
        <v>61</v>
      </c>
      <c r="B100" s="133" t="s">
        <v>62</v>
      </c>
      <c r="C100" s="31">
        <v>2</v>
      </c>
      <c r="D100" s="57"/>
      <c r="E100" s="17">
        <f t="shared" si="1"/>
        <v>0</v>
      </c>
    </row>
    <row r="101" spans="1:5" ht="18.75" customHeight="1" x14ac:dyDescent="0.2">
      <c r="A101" s="51" t="s">
        <v>63</v>
      </c>
      <c r="B101" s="133" t="s">
        <v>59</v>
      </c>
      <c r="C101" s="31">
        <v>2</v>
      </c>
      <c r="D101" s="57"/>
      <c r="E101" s="17">
        <f t="shared" si="1"/>
        <v>0</v>
      </c>
    </row>
    <row r="102" spans="1:5" x14ac:dyDescent="0.2">
      <c r="A102" s="51" t="s">
        <v>61</v>
      </c>
      <c r="B102" s="133" t="s">
        <v>64</v>
      </c>
      <c r="C102" s="31">
        <v>2</v>
      </c>
      <c r="D102" s="57"/>
      <c r="E102" s="17">
        <f t="shared" si="1"/>
        <v>0</v>
      </c>
    </row>
    <row r="103" spans="1:5" x14ac:dyDescent="0.2">
      <c r="A103" s="51" t="s">
        <v>65</v>
      </c>
      <c r="B103" s="133" t="s">
        <v>62</v>
      </c>
      <c r="C103" s="31">
        <v>4</v>
      </c>
      <c r="D103" s="57"/>
      <c r="E103" s="17">
        <f t="shared" si="1"/>
        <v>0</v>
      </c>
    </row>
    <row r="104" spans="1:5" x14ac:dyDescent="0.2">
      <c r="A104" s="51" t="s">
        <v>66</v>
      </c>
      <c r="B104" s="133" t="s">
        <v>67</v>
      </c>
      <c r="C104" s="31">
        <v>12</v>
      </c>
      <c r="D104" s="57"/>
      <c r="E104" s="17">
        <f t="shared" si="1"/>
        <v>0</v>
      </c>
    </row>
    <row r="105" spans="1:5" x14ac:dyDescent="0.2">
      <c r="A105" s="51" t="s">
        <v>66</v>
      </c>
      <c r="B105" s="133" t="s">
        <v>68</v>
      </c>
      <c r="C105" s="31">
        <v>12</v>
      </c>
      <c r="D105" s="57"/>
      <c r="E105" s="17">
        <f t="shared" si="1"/>
        <v>0</v>
      </c>
    </row>
    <row r="106" spans="1:5" x14ac:dyDescent="0.2">
      <c r="A106" s="51" t="s">
        <v>66</v>
      </c>
      <c r="B106" s="133" t="s">
        <v>69</v>
      </c>
      <c r="C106" s="31">
        <v>12</v>
      </c>
      <c r="D106" s="57"/>
      <c r="E106" s="17">
        <f t="shared" si="1"/>
        <v>0</v>
      </c>
    </row>
    <row r="107" spans="1:5" x14ac:dyDescent="0.2">
      <c r="A107" s="139" t="s">
        <v>70</v>
      </c>
      <c r="B107" s="140" t="s">
        <v>71</v>
      </c>
      <c r="C107" s="31">
        <v>12</v>
      </c>
      <c r="D107" s="57"/>
      <c r="E107" s="17">
        <f t="shared" si="1"/>
        <v>0</v>
      </c>
    </row>
    <row r="108" spans="1:5" ht="12.75" customHeight="1" x14ac:dyDescent="0.2">
      <c r="A108" s="141" t="s">
        <v>185</v>
      </c>
      <c r="B108" s="142" t="s">
        <v>78</v>
      </c>
      <c r="C108" s="143">
        <v>10</v>
      </c>
      <c r="D108" s="122"/>
      <c r="E108" s="17">
        <f t="shared" si="1"/>
        <v>0</v>
      </c>
    </row>
    <row r="109" spans="1:5" x14ac:dyDescent="0.2">
      <c r="A109" s="137" t="s">
        <v>11</v>
      </c>
      <c r="B109" s="132"/>
      <c r="C109" s="138"/>
      <c r="D109" s="17"/>
      <c r="E109" s="17">
        <f>SUM(E64:E108)</f>
        <v>0</v>
      </c>
    </row>
    <row r="110" spans="1:5" x14ac:dyDescent="0.2">
      <c r="A110" s="3"/>
    </row>
    <row r="111" spans="1:5" x14ac:dyDescent="0.2">
      <c r="A111" s="3"/>
    </row>
    <row r="112" spans="1:5" x14ac:dyDescent="0.2">
      <c r="A112" s="3"/>
    </row>
    <row r="113" spans="1:5" ht="42.75" customHeight="1" x14ac:dyDescent="0.2">
      <c r="A113" s="127" t="s">
        <v>175</v>
      </c>
      <c r="B113" s="128" t="s">
        <v>136</v>
      </c>
      <c r="C113" s="25" t="s">
        <v>74</v>
      </c>
      <c r="D113" s="12" t="s">
        <v>75</v>
      </c>
      <c r="E113" s="13" t="s">
        <v>76</v>
      </c>
    </row>
    <row r="114" spans="1:5" ht="20.25" customHeight="1" x14ac:dyDescent="0.2">
      <c r="A114" s="129" t="s">
        <v>189</v>
      </c>
      <c r="B114" s="130"/>
      <c r="C114" s="27"/>
      <c r="D114" s="119"/>
      <c r="E114" s="118"/>
    </row>
    <row r="115" spans="1:5" ht="21" customHeight="1" x14ac:dyDescent="0.2">
      <c r="A115" s="144" t="s">
        <v>13</v>
      </c>
      <c r="B115" s="133" t="s">
        <v>188</v>
      </c>
      <c r="C115" s="31">
        <v>2</v>
      </c>
      <c r="D115" s="57"/>
      <c r="E115" s="17">
        <f>C115*D115</f>
        <v>0</v>
      </c>
    </row>
    <row r="116" spans="1:5" x14ac:dyDescent="0.2">
      <c r="A116" s="144" t="s">
        <v>14</v>
      </c>
      <c r="B116" s="133" t="s">
        <v>15</v>
      </c>
      <c r="C116" s="31">
        <v>2</v>
      </c>
      <c r="D116" s="57"/>
      <c r="E116" s="17">
        <f t="shared" ref="E116:E161" si="2">C116*D116</f>
        <v>0</v>
      </c>
    </row>
    <row r="117" spans="1:5" ht="25.5" x14ac:dyDescent="0.2">
      <c r="A117" s="144" t="s">
        <v>72</v>
      </c>
      <c r="B117" s="145" t="s">
        <v>190</v>
      </c>
      <c r="C117" s="31">
        <v>1</v>
      </c>
      <c r="D117" s="57"/>
      <c r="E117" s="17">
        <f t="shared" si="2"/>
        <v>0</v>
      </c>
    </row>
    <row r="118" spans="1:5" x14ac:dyDescent="0.2">
      <c r="A118" s="144" t="s">
        <v>18</v>
      </c>
      <c r="B118" s="133" t="s">
        <v>19</v>
      </c>
      <c r="C118" s="31">
        <v>2</v>
      </c>
      <c r="D118" s="57"/>
      <c r="E118" s="17">
        <f t="shared" si="2"/>
        <v>0</v>
      </c>
    </row>
    <row r="119" spans="1:5" x14ac:dyDescent="0.2">
      <c r="A119" s="144" t="s">
        <v>20</v>
      </c>
      <c r="B119" s="133" t="s">
        <v>21</v>
      </c>
      <c r="C119" s="31">
        <v>1</v>
      </c>
      <c r="D119" s="57"/>
      <c r="E119" s="17">
        <f t="shared" si="2"/>
        <v>0</v>
      </c>
    </row>
    <row r="120" spans="1:5" x14ac:dyDescent="0.2">
      <c r="A120" s="144" t="s">
        <v>22</v>
      </c>
      <c r="B120" s="133" t="s">
        <v>23</v>
      </c>
      <c r="C120" s="31">
        <v>1</v>
      </c>
      <c r="D120" s="57"/>
      <c r="E120" s="17">
        <f t="shared" si="2"/>
        <v>0</v>
      </c>
    </row>
    <row r="121" spans="1:5" x14ac:dyDescent="0.2">
      <c r="A121" s="144" t="s">
        <v>24</v>
      </c>
      <c r="B121" s="133" t="s">
        <v>25</v>
      </c>
      <c r="C121" s="31">
        <v>1</v>
      </c>
      <c r="D121" s="57"/>
      <c r="E121" s="17">
        <f t="shared" si="2"/>
        <v>0</v>
      </c>
    </row>
    <row r="122" spans="1:5" x14ac:dyDescent="0.2">
      <c r="A122" s="144" t="s">
        <v>26</v>
      </c>
      <c r="B122" s="133" t="s">
        <v>27</v>
      </c>
      <c r="C122" s="31">
        <v>1</v>
      </c>
      <c r="D122" s="57"/>
      <c r="E122" s="17">
        <f t="shared" si="2"/>
        <v>0</v>
      </c>
    </row>
    <row r="123" spans="1:5" x14ac:dyDescent="0.2">
      <c r="A123" s="144" t="s">
        <v>33</v>
      </c>
      <c r="B123" s="133" t="s">
        <v>34</v>
      </c>
      <c r="C123" s="31">
        <v>1</v>
      </c>
      <c r="D123" s="57"/>
      <c r="E123" s="17">
        <f t="shared" si="2"/>
        <v>0</v>
      </c>
    </row>
    <row r="124" spans="1:5" x14ac:dyDescent="0.2">
      <c r="A124" s="144" t="s">
        <v>35</v>
      </c>
      <c r="B124" s="133" t="s">
        <v>36</v>
      </c>
      <c r="C124" s="31">
        <v>2</v>
      </c>
      <c r="D124" s="57"/>
      <c r="E124" s="17">
        <f t="shared" si="2"/>
        <v>0</v>
      </c>
    </row>
    <row r="125" spans="1:5" x14ac:dyDescent="0.2">
      <c r="A125" s="144" t="s">
        <v>28</v>
      </c>
      <c r="B125" s="133" t="s">
        <v>29</v>
      </c>
      <c r="C125" s="31">
        <v>1</v>
      </c>
      <c r="D125" s="57"/>
      <c r="E125" s="17">
        <f t="shared" si="2"/>
        <v>0</v>
      </c>
    </row>
    <row r="126" spans="1:5" x14ac:dyDescent="0.2">
      <c r="A126" s="144" t="s">
        <v>30</v>
      </c>
      <c r="B126" s="133" t="s">
        <v>31</v>
      </c>
      <c r="C126" s="31">
        <v>1</v>
      </c>
      <c r="D126" s="57"/>
      <c r="E126" s="17">
        <f t="shared" si="2"/>
        <v>0</v>
      </c>
    </row>
    <row r="127" spans="1:5" x14ac:dyDescent="0.2">
      <c r="A127" s="144" t="s">
        <v>30</v>
      </c>
      <c r="B127" s="133" t="s">
        <v>32</v>
      </c>
      <c r="C127" s="31">
        <v>1</v>
      </c>
      <c r="D127" s="57"/>
      <c r="E127" s="17">
        <f t="shared" si="2"/>
        <v>0</v>
      </c>
    </row>
    <row r="128" spans="1:5" x14ac:dyDescent="0.2">
      <c r="A128" s="144" t="s">
        <v>37</v>
      </c>
      <c r="B128" s="133" t="s">
        <v>38</v>
      </c>
      <c r="C128" s="31">
        <v>1</v>
      </c>
      <c r="D128" s="57"/>
      <c r="E128" s="17">
        <f t="shared" si="2"/>
        <v>0</v>
      </c>
    </row>
    <row r="129" spans="1:5" x14ac:dyDescent="0.2">
      <c r="A129" s="144" t="s">
        <v>39</v>
      </c>
      <c r="B129" s="133" t="s">
        <v>36</v>
      </c>
      <c r="C129" s="31">
        <v>1</v>
      </c>
      <c r="D129" s="57"/>
      <c r="E129" s="17">
        <f t="shared" si="2"/>
        <v>0</v>
      </c>
    </row>
    <row r="130" spans="1:5" x14ac:dyDescent="0.2">
      <c r="A130" s="144" t="s">
        <v>180</v>
      </c>
      <c r="B130" s="133" t="s">
        <v>36</v>
      </c>
      <c r="C130" s="31">
        <v>1</v>
      </c>
      <c r="D130" s="57"/>
      <c r="E130" s="17">
        <f t="shared" si="2"/>
        <v>0</v>
      </c>
    </row>
    <row r="131" spans="1:5" ht="12.75" customHeight="1" x14ac:dyDescent="0.2">
      <c r="A131" s="144" t="s">
        <v>191</v>
      </c>
      <c r="B131" s="133" t="s">
        <v>6</v>
      </c>
      <c r="C131" s="31">
        <v>1</v>
      </c>
      <c r="D131" s="57"/>
      <c r="E131" s="17">
        <f t="shared" si="2"/>
        <v>0</v>
      </c>
    </row>
    <row r="132" spans="1:5" x14ac:dyDescent="0.2">
      <c r="A132" s="144" t="s">
        <v>192</v>
      </c>
      <c r="B132" s="133" t="s">
        <v>6</v>
      </c>
      <c r="C132" s="31">
        <v>1</v>
      </c>
      <c r="D132" s="57"/>
      <c r="E132" s="17">
        <f t="shared" si="2"/>
        <v>0</v>
      </c>
    </row>
    <row r="133" spans="1:5" x14ac:dyDescent="0.2">
      <c r="A133" s="144" t="s">
        <v>41</v>
      </c>
      <c r="B133" s="133" t="s">
        <v>36</v>
      </c>
      <c r="C133" s="31">
        <v>1</v>
      </c>
      <c r="D133" s="57"/>
      <c r="E133" s="17">
        <f t="shared" si="2"/>
        <v>0</v>
      </c>
    </row>
    <row r="134" spans="1:5" x14ac:dyDescent="0.2">
      <c r="A134" s="144" t="s">
        <v>44</v>
      </c>
      <c r="B134" s="133" t="s">
        <v>36</v>
      </c>
      <c r="C134" s="31">
        <v>2</v>
      </c>
      <c r="D134" s="57"/>
      <c r="E134" s="17">
        <f t="shared" si="2"/>
        <v>0</v>
      </c>
    </row>
    <row r="135" spans="1:5" x14ac:dyDescent="0.2">
      <c r="A135" s="144" t="s">
        <v>43</v>
      </c>
      <c r="B135" s="133" t="s">
        <v>36</v>
      </c>
      <c r="C135" s="31">
        <v>1</v>
      </c>
      <c r="D135" s="57"/>
      <c r="E135" s="17">
        <f t="shared" si="2"/>
        <v>0</v>
      </c>
    </row>
    <row r="136" spans="1:5" x14ac:dyDescent="0.2">
      <c r="A136" s="144" t="s">
        <v>44</v>
      </c>
      <c r="B136" s="133" t="s">
        <v>36</v>
      </c>
      <c r="C136" s="31">
        <v>2</v>
      </c>
      <c r="D136" s="57"/>
      <c r="E136" s="17">
        <f t="shared" si="2"/>
        <v>0</v>
      </c>
    </row>
    <row r="137" spans="1:5" ht="12.75" customHeight="1" x14ac:dyDescent="0.2">
      <c r="A137" s="144" t="s">
        <v>193</v>
      </c>
      <c r="B137" s="133" t="s">
        <v>36</v>
      </c>
      <c r="C137" s="31">
        <v>1</v>
      </c>
      <c r="D137" s="57"/>
      <c r="E137" s="17">
        <f t="shared" si="2"/>
        <v>0</v>
      </c>
    </row>
    <row r="138" spans="1:5" x14ac:dyDescent="0.2">
      <c r="A138" s="144" t="s">
        <v>45</v>
      </c>
      <c r="B138" s="133" t="s">
        <v>182</v>
      </c>
      <c r="C138" s="31">
        <v>1</v>
      </c>
      <c r="D138" s="57"/>
      <c r="E138" s="17">
        <f t="shared" si="2"/>
        <v>0</v>
      </c>
    </row>
    <row r="139" spans="1:5" x14ac:dyDescent="0.2">
      <c r="A139" s="144" t="s">
        <v>183</v>
      </c>
      <c r="B139" s="133" t="s">
        <v>182</v>
      </c>
      <c r="C139" s="31">
        <v>1</v>
      </c>
      <c r="D139" s="57"/>
      <c r="E139" s="17">
        <f t="shared" si="2"/>
        <v>0</v>
      </c>
    </row>
    <row r="140" spans="1:5" x14ac:dyDescent="0.2">
      <c r="A140" s="144" t="s">
        <v>46</v>
      </c>
      <c r="B140" s="133" t="s">
        <v>36</v>
      </c>
      <c r="C140" s="31">
        <v>6</v>
      </c>
      <c r="D140" s="57"/>
      <c r="E140" s="17">
        <f t="shared" si="2"/>
        <v>0</v>
      </c>
    </row>
    <row r="141" spans="1:5" x14ac:dyDescent="0.2">
      <c r="A141" s="144" t="s">
        <v>47</v>
      </c>
      <c r="B141" s="133" t="s">
        <v>36</v>
      </c>
      <c r="C141" s="31">
        <v>2</v>
      </c>
      <c r="D141" s="57"/>
      <c r="E141" s="17">
        <f t="shared" si="2"/>
        <v>0</v>
      </c>
    </row>
    <row r="142" spans="1:5" x14ac:dyDescent="0.2">
      <c r="A142" s="144" t="s">
        <v>48</v>
      </c>
      <c r="B142" s="133" t="s">
        <v>36</v>
      </c>
      <c r="C142" s="31">
        <v>1</v>
      </c>
      <c r="D142" s="57"/>
      <c r="E142" s="17">
        <f t="shared" si="2"/>
        <v>0</v>
      </c>
    </row>
    <row r="143" spans="1:5" x14ac:dyDescent="0.2">
      <c r="A143" s="144" t="s">
        <v>49</v>
      </c>
      <c r="B143" s="133" t="s">
        <v>50</v>
      </c>
      <c r="C143" s="31">
        <v>6</v>
      </c>
      <c r="D143" s="57"/>
      <c r="E143" s="17">
        <f t="shared" si="2"/>
        <v>0</v>
      </c>
    </row>
    <row r="144" spans="1:5" x14ac:dyDescent="0.2">
      <c r="A144" s="144" t="s">
        <v>51</v>
      </c>
      <c r="B144" s="133" t="s">
        <v>52</v>
      </c>
      <c r="C144" s="31">
        <v>6</v>
      </c>
      <c r="D144" s="57"/>
      <c r="E144" s="17">
        <f t="shared" si="2"/>
        <v>0</v>
      </c>
    </row>
    <row r="145" spans="1:5" x14ac:dyDescent="0.2">
      <c r="A145" s="144" t="s">
        <v>51</v>
      </c>
      <c r="B145" s="133" t="s">
        <v>53</v>
      </c>
      <c r="C145" s="31">
        <v>3</v>
      </c>
      <c r="D145" s="57"/>
      <c r="E145" s="17">
        <f t="shared" si="2"/>
        <v>0</v>
      </c>
    </row>
    <row r="146" spans="1:5" x14ac:dyDescent="0.2">
      <c r="A146" s="144" t="s">
        <v>54</v>
      </c>
      <c r="B146" s="133" t="s">
        <v>55</v>
      </c>
      <c r="C146" s="31">
        <v>4</v>
      </c>
      <c r="D146" s="57"/>
      <c r="E146" s="17">
        <f t="shared" si="2"/>
        <v>0</v>
      </c>
    </row>
    <row r="147" spans="1:5" x14ac:dyDescent="0.2">
      <c r="A147" s="144" t="s">
        <v>54</v>
      </c>
      <c r="B147" s="133" t="s">
        <v>53</v>
      </c>
      <c r="C147" s="31">
        <v>2</v>
      </c>
      <c r="D147" s="57"/>
      <c r="E147" s="17">
        <f t="shared" si="2"/>
        <v>0</v>
      </c>
    </row>
    <row r="148" spans="1:5" x14ac:dyDescent="0.2">
      <c r="A148" s="144" t="s">
        <v>56</v>
      </c>
      <c r="B148" s="133" t="s">
        <v>55</v>
      </c>
      <c r="C148" s="31">
        <v>2</v>
      </c>
      <c r="D148" s="57"/>
      <c r="E148" s="17">
        <f t="shared" si="2"/>
        <v>0</v>
      </c>
    </row>
    <row r="149" spans="1:5" x14ac:dyDescent="0.2">
      <c r="A149" s="144" t="s">
        <v>56</v>
      </c>
      <c r="B149" s="133" t="s">
        <v>53</v>
      </c>
      <c r="C149" s="31">
        <v>1</v>
      </c>
      <c r="D149" s="57"/>
      <c r="E149" s="17">
        <f t="shared" si="2"/>
        <v>0</v>
      </c>
    </row>
    <row r="150" spans="1:5" x14ac:dyDescent="0.2">
      <c r="A150" s="144" t="s">
        <v>57</v>
      </c>
      <c r="B150" s="133" t="s">
        <v>55</v>
      </c>
      <c r="C150" s="31">
        <v>1</v>
      </c>
      <c r="D150" s="57"/>
      <c r="E150" s="17">
        <f t="shared" si="2"/>
        <v>0</v>
      </c>
    </row>
    <row r="151" spans="1:5" ht="29.25" customHeight="1" x14ac:dyDescent="0.2">
      <c r="A151" s="144" t="s">
        <v>57</v>
      </c>
      <c r="B151" s="133" t="s">
        <v>53</v>
      </c>
      <c r="C151" s="31">
        <v>1</v>
      </c>
      <c r="D151" s="57"/>
      <c r="E151" s="17">
        <f t="shared" si="2"/>
        <v>0</v>
      </c>
    </row>
    <row r="152" spans="1:5" x14ac:dyDescent="0.2">
      <c r="A152" s="144" t="s">
        <v>58</v>
      </c>
      <c r="B152" s="133" t="s">
        <v>59</v>
      </c>
      <c r="C152" s="31">
        <v>2</v>
      </c>
      <c r="D152" s="57"/>
      <c r="E152" s="17">
        <f t="shared" si="2"/>
        <v>0</v>
      </c>
    </row>
    <row r="153" spans="1:5" x14ac:dyDescent="0.2">
      <c r="A153" s="144" t="s">
        <v>60</v>
      </c>
      <c r="B153" s="133" t="s">
        <v>59</v>
      </c>
      <c r="C153" s="31">
        <v>2</v>
      </c>
      <c r="D153" s="57"/>
      <c r="E153" s="17">
        <f t="shared" si="2"/>
        <v>0</v>
      </c>
    </row>
    <row r="154" spans="1:5" x14ac:dyDescent="0.2">
      <c r="A154" s="144" t="s">
        <v>61</v>
      </c>
      <c r="B154" s="133" t="s">
        <v>62</v>
      </c>
      <c r="C154" s="31">
        <v>2</v>
      </c>
      <c r="D154" s="57"/>
      <c r="E154" s="17">
        <f t="shared" si="2"/>
        <v>0</v>
      </c>
    </row>
    <row r="155" spans="1:5" x14ac:dyDescent="0.2">
      <c r="A155" s="144" t="s">
        <v>63</v>
      </c>
      <c r="B155" s="133" t="s">
        <v>59</v>
      </c>
      <c r="C155" s="31">
        <v>12</v>
      </c>
      <c r="D155" s="57"/>
      <c r="E155" s="17">
        <f t="shared" si="2"/>
        <v>0</v>
      </c>
    </row>
    <row r="156" spans="1:5" x14ac:dyDescent="0.2">
      <c r="A156" s="144" t="s">
        <v>61</v>
      </c>
      <c r="B156" s="133" t="s">
        <v>64</v>
      </c>
      <c r="C156" s="31">
        <v>2</v>
      </c>
      <c r="D156" s="57"/>
      <c r="E156" s="17">
        <f t="shared" si="2"/>
        <v>0</v>
      </c>
    </row>
    <row r="157" spans="1:5" x14ac:dyDescent="0.2">
      <c r="A157" s="144" t="s">
        <v>65</v>
      </c>
      <c r="B157" s="133" t="s">
        <v>62</v>
      </c>
      <c r="C157" s="31">
        <v>4</v>
      </c>
      <c r="D157" s="57"/>
      <c r="E157" s="17">
        <f t="shared" si="2"/>
        <v>0</v>
      </c>
    </row>
    <row r="158" spans="1:5" x14ac:dyDescent="0.2">
      <c r="A158" s="144" t="s">
        <v>66</v>
      </c>
      <c r="B158" s="133" t="s">
        <v>67</v>
      </c>
      <c r="C158" s="31">
        <v>12</v>
      </c>
      <c r="D158" s="57"/>
      <c r="E158" s="17">
        <f t="shared" si="2"/>
        <v>0</v>
      </c>
    </row>
    <row r="159" spans="1:5" x14ac:dyDescent="0.2">
      <c r="A159" s="144" t="s">
        <v>66</v>
      </c>
      <c r="B159" s="133" t="s">
        <v>68</v>
      </c>
      <c r="C159" s="31">
        <v>12</v>
      </c>
      <c r="D159" s="57"/>
      <c r="E159" s="17">
        <f t="shared" si="2"/>
        <v>0</v>
      </c>
    </row>
    <row r="160" spans="1:5" x14ac:dyDescent="0.2">
      <c r="A160" s="144" t="s">
        <v>66</v>
      </c>
      <c r="B160" s="133" t="s">
        <v>69</v>
      </c>
      <c r="C160" s="31">
        <v>12</v>
      </c>
      <c r="D160" s="57"/>
      <c r="E160" s="17">
        <f t="shared" si="2"/>
        <v>0</v>
      </c>
    </row>
    <row r="161" spans="1:5" x14ac:dyDescent="0.2">
      <c r="A161" s="144" t="s">
        <v>70</v>
      </c>
      <c r="B161" s="133" t="s">
        <v>71</v>
      </c>
      <c r="C161" s="31">
        <v>12</v>
      </c>
      <c r="D161" s="57"/>
      <c r="E161" s="17">
        <f t="shared" si="2"/>
        <v>0</v>
      </c>
    </row>
    <row r="162" spans="1:5" ht="12.75" customHeight="1" x14ac:dyDescent="0.2">
      <c r="A162" s="144" t="s">
        <v>185</v>
      </c>
      <c r="B162" s="136" t="s">
        <v>78</v>
      </c>
      <c r="C162" s="31">
        <v>2</v>
      </c>
      <c r="D162" s="57"/>
      <c r="E162" s="17">
        <f>C162*D162</f>
        <v>0</v>
      </c>
    </row>
    <row r="163" spans="1:5" x14ac:dyDescent="0.2">
      <c r="A163" s="137" t="s">
        <v>11</v>
      </c>
      <c r="B163" s="132"/>
      <c r="C163" s="138"/>
      <c r="D163" s="17"/>
      <c r="E163" s="17">
        <f>SUM(E115:E162)</f>
        <v>0</v>
      </c>
    </row>
    <row r="164" spans="1:5" x14ac:dyDescent="0.2">
      <c r="A164" s="3"/>
    </row>
    <row r="165" spans="1:5" x14ac:dyDescent="0.2">
      <c r="A165" s="3"/>
    </row>
    <row r="166" spans="1:5" x14ac:dyDescent="0.2">
      <c r="A166" s="3"/>
    </row>
    <row r="167" spans="1:5" x14ac:dyDescent="0.2">
      <c r="A167" s="3"/>
    </row>
    <row r="168" spans="1:5" ht="42.75" customHeight="1" x14ac:dyDescent="0.2">
      <c r="A168" s="127" t="s">
        <v>175</v>
      </c>
      <c r="B168" s="128" t="s">
        <v>136</v>
      </c>
      <c r="C168" s="25" t="s">
        <v>74</v>
      </c>
      <c r="D168" s="12" t="s">
        <v>75</v>
      </c>
      <c r="E168" s="13" t="s">
        <v>76</v>
      </c>
    </row>
    <row r="169" spans="1:5" ht="20.25" customHeight="1" x14ac:dyDescent="0.2">
      <c r="A169" s="146" t="s">
        <v>194</v>
      </c>
      <c r="B169" s="147"/>
      <c r="C169" s="148"/>
      <c r="D169" s="119"/>
      <c r="E169" s="123"/>
    </row>
    <row r="170" spans="1:5" x14ac:dyDescent="0.2">
      <c r="A170" s="141" t="s">
        <v>195</v>
      </c>
      <c r="B170" s="149" t="s">
        <v>201</v>
      </c>
      <c r="C170" s="142">
        <v>1</v>
      </c>
      <c r="D170" s="124"/>
      <c r="E170" s="17">
        <f>C170*D170</f>
        <v>0</v>
      </c>
    </row>
    <row r="171" spans="1:5" x14ac:dyDescent="0.2">
      <c r="A171" s="141" t="s">
        <v>196</v>
      </c>
      <c r="B171" s="149" t="s">
        <v>202</v>
      </c>
      <c r="C171" s="142">
        <v>1</v>
      </c>
      <c r="D171" s="124"/>
      <c r="E171" s="17">
        <f t="shared" ref="E171:E175" si="3">C171*D171</f>
        <v>0</v>
      </c>
    </row>
    <row r="172" spans="1:5" x14ac:dyDescent="0.2">
      <c r="A172" s="141" t="s">
        <v>197</v>
      </c>
      <c r="B172" s="149" t="s">
        <v>203</v>
      </c>
      <c r="C172" s="142">
        <v>2</v>
      </c>
      <c r="D172" s="124"/>
      <c r="E172" s="17">
        <f t="shared" si="3"/>
        <v>0</v>
      </c>
    </row>
    <row r="173" spans="1:5" x14ac:dyDescent="0.2">
      <c r="A173" s="141" t="s">
        <v>198</v>
      </c>
      <c r="B173" s="149" t="s">
        <v>203</v>
      </c>
      <c r="C173" s="142">
        <v>2</v>
      </c>
      <c r="D173" s="124"/>
      <c r="E173" s="17">
        <f t="shared" si="3"/>
        <v>0</v>
      </c>
    </row>
    <row r="174" spans="1:5" x14ac:dyDescent="0.2">
      <c r="A174" s="141" t="s">
        <v>199</v>
      </c>
      <c r="B174" s="149" t="s">
        <v>202</v>
      </c>
      <c r="C174" s="142">
        <v>1</v>
      </c>
      <c r="D174" s="124"/>
      <c r="E174" s="17">
        <f t="shared" si="3"/>
        <v>0</v>
      </c>
    </row>
    <row r="175" spans="1:5" x14ac:dyDescent="0.2">
      <c r="A175" s="141" t="s">
        <v>200</v>
      </c>
      <c r="B175" s="149" t="s">
        <v>203</v>
      </c>
      <c r="C175" s="142">
        <v>3</v>
      </c>
      <c r="D175" s="124"/>
      <c r="E175" s="17">
        <f t="shared" si="3"/>
        <v>0</v>
      </c>
    </row>
    <row r="176" spans="1:5" x14ac:dyDescent="0.2">
      <c r="A176" s="137" t="s">
        <v>11</v>
      </c>
      <c r="B176" s="132"/>
      <c r="C176" s="138"/>
      <c r="D176" s="17"/>
      <c r="E176" s="17">
        <f>SUM(E170:E175)</f>
        <v>0</v>
      </c>
    </row>
    <row r="177" spans="1:5" x14ac:dyDescent="0.2">
      <c r="A177" s="3"/>
    </row>
    <row r="178" spans="1:5" x14ac:dyDescent="0.2">
      <c r="A178" s="3"/>
    </row>
    <row r="179" spans="1:5" x14ac:dyDescent="0.2">
      <c r="A179" s="3"/>
    </row>
    <row r="180" spans="1:5" x14ac:dyDescent="0.2">
      <c r="A180" s="3"/>
    </row>
    <row r="181" spans="1:5" x14ac:dyDescent="0.2">
      <c r="A181" s="3"/>
    </row>
    <row r="182" spans="1:5" x14ac:dyDescent="0.2">
      <c r="A182" s="3"/>
    </row>
    <row r="183" spans="1:5" ht="42.75" customHeight="1" x14ac:dyDescent="0.2">
      <c r="A183" s="127" t="s">
        <v>175</v>
      </c>
      <c r="B183" s="128" t="s">
        <v>136</v>
      </c>
      <c r="C183" s="25" t="s">
        <v>74</v>
      </c>
      <c r="D183" s="12" t="s">
        <v>75</v>
      </c>
      <c r="E183" s="13" t="s">
        <v>76</v>
      </c>
    </row>
    <row r="184" spans="1:5" ht="20.25" customHeight="1" x14ac:dyDescent="0.2">
      <c r="A184" s="146" t="s">
        <v>204</v>
      </c>
      <c r="B184" s="147"/>
      <c r="C184" s="148"/>
      <c r="D184" s="119"/>
      <c r="E184" s="17"/>
    </row>
    <row r="185" spans="1:5" x14ac:dyDescent="0.2">
      <c r="A185" s="141" t="s">
        <v>73</v>
      </c>
      <c r="B185" s="142" t="s">
        <v>205</v>
      </c>
      <c r="C185" s="142">
        <v>4</v>
      </c>
      <c r="D185" s="120"/>
      <c r="E185" s="17">
        <f>C185*D185</f>
        <v>0</v>
      </c>
    </row>
    <row r="186" spans="1:5" x14ac:dyDescent="0.2">
      <c r="A186" s="141" t="s">
        <v>73</v>
      </c>
      <c r="B186" s="142" t="s">
        <v>206</v>
      </c>
      <c r="C186" s="142">
        <v>6</v>
      </c>
      <c r="D186" s="120"/>
      <c r="E186" s="17">
        <f t="shared" ref="E186:E188" si="4">C186*D186</f>
        <v>0</v>
      </c>
    </row>
    <row r="187" spans="1:5" x14ac:dyDescent="0.2">
      <c r="A187" s="141" t="s">
        <v>35</v>
      </c>
      <c r="B187" s="149" t="s">
        <v>203</v>
      </c>
      <c r="C187" s="142">
        <v>34</v>
      </c>
      <c r="D187" s="120"/>
      <c r="E187" s="17">
        <f t="shared" si="4"/>
        <v>0</v>
      </c>
    </row>
    <row r="188" spans="1:5" x14ac:dyDescent="0.2">
      <c r="A188" s="141" t="s">
        <v>207</v>
      </c>
      <c r="B188" s="142" t="s">
        <v>78</v>
      </c>
      <c r="C188" s="142">
        <v>1</v>
      </c>
      <c r="D188" s="120"/>
      <c r="E188" s="17">
        <f t="shared" si="4"/>
        <v>0</v>
      </c>
    </row>
    <row r="189" spans="1:5" x14ac:dyDescent="0.2">
      <c r="A189" s="137" t="s">
        <v>11</v>
      </c>
      <c r="B189" s="132"/>
      <c r="C189" s="138"/>
      <c r="D189" s="17"/>
      <c r="E189" s="17">
        <f>SUM(E185:E188)</f>
        <v>0</v>
      </c>
    </row>
    <row r="190" spans="1:5" x14ac:dyDescent="0.2">
      <c r="A190" s="3"/>
    </row>
    <row r="191" spans="1:5" x14ac:dyDescent="0.2">
      <c r="A191" s="3"/>
    </row>
    <row r="192" spans="1:5" x14ac:dyDescent="0.2">
      <c r="A192" s="3"/>
    </row>
    <row r="193" spans="1:5" x14ac:dyDescent="0.2">
      <c r="A193" s="3"/>
    </row>
    <row r="194" spans="1:5" x14ac:dyDescent="0.2">
      <c r="A194" s="3"/>
    </row>
    <row r="195" spans="1:5" x14ac:dyDescent="0.2">
      <c r="A195" s="3"/>
    </row>
    <row r="196" spans="1:5" x14ac:dyDescent="0.2">
      <c r="A196" s="3"/>
    </row>
    <row r="197" spans="1:5" x14ac:dyDescent="0.2">
      <c r="A197" s="3"/>
    </row>
    <row r="198" spans="1:5" x14ac:dyDescent="0.2">
      <c r="A198" s="3"/>
    </row>
    <row r="199" spans="1:5" x14ac:dyDescent="0.2">
      <c r="A199" s="3"/>
    </row>
    <row r="200" spans="1:5" x14ac:dyDescent="0.2">
      <c r="A200" s="3"/>
    </row>
    <row r="201" spans="1:5" ht="42.75" customHeight="1" x14ac:dyDescent="0.2">
      <c r="A201" s="127" t="s">
        <v>175</v>
      </c>
      <c r="B201" s="128" t="s">
        <v>136</v>
      </c>
      <c r="C201" s="25" t="s">
        <v>74</v>
      </c>
      <c r="D201" s="12" t="s">
        <v>75</v>
      </c>
      <c r="E201" s="13" t="s">
        <v>76</v>
      </c>
    </row>
    <row r="202" spans="1:5" ht="20.25" customHeight="1" x14ac:dyDescent="0.2">
      <c r="A202" s="146" t="s">
        <v>208</v>
      </c>
      <c r="B202" s="147"/>
      <c r="C202" s="148"/>
      <c r="D202" s="119"/>
      <c r="E202" s="125"/>
    </row>
    <row r="203" spans="1:5" ht="19.5" customHeight="1" x14ac:dyDescent="0.2">
      <c r="A203" s="150" t="s">
        <v>491</v>
      </c>
      <c r="B203" s="142" t="s">
        <v>201</v>
      </c>
      <c r="C203" s="142">
        <v>1</v>
      </c>
      <c r="D203" s="120"/>
      <c r="E203" s="17">
        <f>C203*D203</f>
        <v>0</v>
      </c>
    </row>
    <row r="204" spans="1:5" ht="25.5" customHeight="1" x14ac:dyDescent="0.2">
      <c r="A204" s="150" t="s">
        <v>492</v>
      </c>
      <c r="B204" s="142" t="s">
        <v>201</v>
      </c>
      <c r="C204" s="142">
        <v>1</v>
      </c>
      <c r="D204" s="120"/>
      <c r="E204" s="17">
        <f t="shared" ref="E204:E215" si="5">C204*D204</f>
        <v>0</v>
      </c>
    </row>
    <row r="205" spans="1:5" ht="19.5" customHeight="1" x14ac:dyDescent="0.2">
      <c r="A205" s="150" t="s">
        <v>493</v>
      </c>
      <c r="B205" s="142" t="s">
        <v>201</v>
      </c>
      <c r="C205" s="142">
        <v>1</v>
      </c>
      <c r="D205" s="120"/>
      <c r="E205" s="17">
        <f t="shared" si="5"/>
        <v>0</v>
      </c>
    </row>
    <row r="206" spans="1:5" ht="28.5" customHeight="1" x14ac:dyDescent="0.2">
      <c r="A206" s="150" t="s">
        <v>494</v>
      </c>
      <c r="B206" s="142" t="s">
        <v>201</v>
      </c>
      <c r="C206" s="142">
        <v>1</v>
      </c>
      <c r="D206" s="120"/>
      <c r="E206" s="17">
        <f t="shared" si="5"/>
        <v>0</v>
      </c>
    </row>
    <row r="207" spans="1:5" ht="25.5" customHeight="1" x14ac:dyDescent="0.2">
      <c r="A207" s="150" t="s">
        <v>495</v>
      </c>
      <c r="B207" s="142" t="s">
        <v>201</v>
      </c>
      <c r="C207" s="142">
        <v>1</v>
      </c>
      <c r="D207" s="120"/>
      <c r="E207" s="17">
        <f t="shared" si="5"/>
        <v>0</v>
      </c>
    </row>
    <row r="208" spans="1:5" ht="25.5" customHeight="1" x14ac:dyDescent="0.2">
      <c r="A208" s="150" t="s">
        <v>496</v>
      </c>
      <c r="B208" s="142" t="s">
        <v>201</v>
      </c>
      <c r="C208" s="142">
        <v>1</v>
      </c>
      <c r="D208" s="120"/>
      <c r="E208" s="17">
        <f t="shared" si="5"/>
        <v>0</v>
      </c>
    </row>
    <row r="209" spans="1:5" ht="25.5" customHeight="1" x14ac:dyDescent="0.2">
      <c r="A209" s="150" t="s">
        <v>497</v>
      </c>
      <c r="B209" s="142" t="s">
        <v>201</v>
      </c>
      <c r="C209" s="142">
        <v>2</v>
      </c>
      <c r="D209" s="120"/>
      <c r="E209" s="17">
        <f t="shared" si="5"/>
        <v>0</v>
      </c>
    </row>
    <row r="210" spans="1:5" ht="25.5" customHeight="1" x14ac:dyDescent="0.2">
      <c r="A210" s="150" t="s">
        <v>498</v>
      </c>
      <c r="B210" s="142" t="s">
        <v>201</v>
      </c>
      <c r="C210" s="142">
        <v>1</v>
      </c>
      <c r="D210" s="120"/>
      <c r="E210" s="17">
        <f t="shared" si="5"/>
        <v>0</v>
      </c>
    </row>
    <row r="211" spans="1:5" ht="25.5" customHeight="1" x14ac:dyDescent="0.2">
      <c r="A211" s="150" t="s">
        <v>499</v>
      </c>
      <c r="B211" s="142" t="s">
        <v>201</v>
      </c>
      <c r="C211" s="142">
        <v>1</v>
      </c>
      <c r="D211" s="120"/>
      <c r="E211" s="17">
        <f t="shared" si="5"/>
        <v>0</v>
      </c>
    </row>
    <row r="212" spans="1:5" ht="25.5" customHeight="1" x14ac:dyDescent="0.2">
      <c r="A212" s="150" t="s">
        <v>500</v>
      </c>
      <c r="B212" s="142" t="s">
        <v>201</v>
      </c>
      <c r="C212" s="142">
        <v>1</v>
      </c>
      <c r="D212" s="120"/>
      <c r="E212" s="17">
        <f t="shared" si="5"/>
        <v>0</v>
      </c>
    </row>
    <row r="213" spans="1:5" ht="25.5" customHeight="1" x14ac:dyDescent="0.2">
      <c r="A213" s="150" t="s">
        <v>501</v>
      </c>
      <c r="B213" s="142" t="s">
        <v>201</v>
      </c>
      <c r="C213" s="142">
        <v>1</v>
      </c>
      <c r="D213" s="120"/>
      <c r="E213" s="17">
        <f t="shared" si="5"/>
        <v>0</v>
      </c>
    </row>
    <row r="214" spans="1:5" ht="25.5" customHeight="1" x14ac:dyDescent="0.2">
      <c r="A214" s="150" t="s">
        <v>502</v>
      </c>
      <c r="B214" s="142" t="s">
        <v>201</v>
      </c>
      <c r="C214" s="142">
        <v>1</v>
      </c>
      <c r="D214" s="120"/>
      <c r="E214" s="17">
        <f t="shared" si="5"/>
        <v>0</v>
      </c>
    </row>
    <row r="215" spans="1:5" ht="25.5" customHeight="1" x14ac:dyDescent="0.2">
      <c r="A215" s="150" t="s">
        <v>503</v>
      </c>
      <c r="B215" s="142" t="s">
        <v>201</v>
      </c>
      <c r="C215" s="142">
        <v>1</v>
      </c>
      <c r="D215" s="120"/>
      <c r="E215" s="17">
        <f t="shared" si="5"/>
        <v>0</v>
      </c>
    </row>
    <row r="216" spans="1:5" ht="16.5" customHeight="1" x14ac:dyDescent="0.2">
      <c r="A216" s="141" t="s">
        <v>209</v>
      </c>
      <c r="B216" s="142" t="s">
        <v>201</v>
      </c>
      <c r="C216" s="142">
        <v>1</v>
      </c>
      <c r="D216" s="120"/>
      <c r="E216" s="17">
        <f>C216*D216</f>
        <v>0</v>
      </c>
    </row>
    <row r="217" spans="1:5" ht="33" customHeight="1" x14ac:dyDescent="0.2">
      <c r="A217" s="141" t="s">
        <v>210</v>
      </c>
      <c r="B217" s="142" t="s">
        <v>78</v>
      </c>
      <c r="C217" s="142">
        <v>1</v>
      </c>
      <c r="D217" s="120"/>
      <c r="E217" s="17">
        <f>C217*D217</f>
        <v>0</v>
      </c>
    </row>
    <row r="218" spans="1:5" x14ac:dyDescent="0.2">
      <c r="A218" s="151" t="s">
        <v>222</v>
      </c>
      <c r="B218" s="152"/>
      <c r="C218" s="152"/>
      <c r="D218" s="126"/>
      <c r="E218" s="17">
        <f>SUM(E203:E217)</f>
        <v>0</v>
      </c>
    </row>
    <row r="219" spans="1:5" x14ac:dyDescent="0.2">
      <c r="A219" s="3"/>
    </row>
    <row r="220" spans="1:5" x14ac:dyDescent="0.2">
      <c r="A220" s="3"/>
    </row>
    <row r="221" spans="1:5" x14ac:dyDescent="0.2">
      <c r="A221" s="3"/>
    </row>
    <row r="222" spans="1:5" ht="42.75" customHeight="1" x14ac:dyDescent="0.2">
      <c r="A222" s="127" t="s">
        <v>175</v>
      </c>
      <c r="B222" s="128" t="s">
        <v>136</v>
      </c>
      <c r="C222" s="25" t="s">
        <v>74</v>
      </c>
      <c r="D222" s="12" t="s">
        <v>75</v>
      </c>
      <c r="E222" s="13" t="s">
        <v>76</v>
      </c>
    </row>
    <row r="223" spans="1:5" ht="20.25" customHeight="1" x14ac:dyDescent="0.2">
      <c r="A223" s="146" t="s">
        <v>211</v>
      </c>
      <c r="B223" s="147"/>
      <c r="C223" s="148"/>
      <c r="D223" s="119"/>
      <c r="E223" s="125"/>
    </row>
    <row r="224" spans="1:5" ht="31.5" customHeight="1" x14ac:dyDescent="0.2">
      <c r="A224" s="153" t="s">
        <v>221</v>
      </c>
      <c r="B224" s="142" t="s">
        <v>201</v>
      </c>
      <c r="C224" s="142">
        <v>1</v>
      </c>
      <c r="D224" s="121"/>
      <c r="E224" s="17">
        <f>C224*D224</f>
        <v>0</v>
      </c>
    </row>
    <row r="225" spans="1:5" x14ac:dyDescent="0.2">
      <c r="A225" s="151" t="s">
        <v>222</v>
      </c>
      <c r="B225" s="152"/>
      <c r="C225" s="152"/>
      <c r="D225" s="126"/>
      <c r="E225" s="17">
        <f>E224</f>
        <v>0</v>
      </c>
    </row>
    <row r="226" spans="1:5" x14ac:dyDescent="0.2">
      <c r="A226" s="3"/>
    </row>
    <row r="227" spans="1:5" x14ac:dyDescent="0.2">
      <c r="A227" s="3"/>
    </row>
    <row r="228" spans="1:5" ht="42.75" customHeight="1" x14ac:dyDescent="0.2">
      <c r="A228" s="127" t="s">
        <v>175</v>
      </c>
      <c r="B228" s="128" t="s">
        <v>136</v>
      </c>
      <c r="C228" s="25" t="s">
        <v>74</v>
      </c>
      <c r="D228" s="12" t="s">
        <v>75</v>
      </c>
      <c r="E228" s="13" t="s">
        <v>76</v>
      </c>
    </row>
    <row r="229" spans="1:5" ht="35.25" customHeight="1" x14ac:dyDescent="0.2">
      <c r="A229" s="146" t="s">
        <v>487</v>
      </c>
      <c r="B229" s="147"/>
      <c r="C229" s="148"/>
      <c r="D229" s="119"/>
      <c r="E229" s="125"/>
    </row>
    <row r="230" spans="1:5" x14ac:dyDescent="0.2">
      <c r="A230" s="150" t="s">
        <v>504</v>
      </c>
      <c r="B230" s="142" t="s">
        <v>201</v>
      </c>
      <c r="C230" s="142">
        <v>1</v>
      </c>
      <c r="D230" s="120"/>
      <c r="E230" s="17">
        <f>C230*D230</f>
        <v>0</v>
      </c>
    </row>
    <row r="231" spans="1:5" x14ac:dyDescent="0.2">
      <c r="A231" s="150" t="s">
        <v>505</v>
      </c>
      <c r="B231" s="142" t="s">
        <v>201</v>
      </c>
      <c r="C231" s="142">
        <v>1</v>
      </c>
      <c r="D231" s="120"/>
      <c r="E231" s="17">
        <f>C231*D231</f>
        <v>0</v>
      </c>
    </row>
    <row r="232" spans="1:5" x14ac:dyDescent="0.2">
      <c r="A232" s="150" t="s">
        <v>506</v>
      </c>
      <c r="B232" s="142" t="s">
        <v>201</v>
      </c>
      <c r="C232" s="142">
        <v>1</v>
      </c>
      <c r="D232" s="120"/>
      <c r="E232" s="17">
        <f t="shared" ref="E232:E236" si="6">C232*D232</f>
        <v>0</v>
      </c>
    </row>
    <row r="233" spans="1:5" ht="18.75" customHeight="1" x14ac:dyDescent="0.2">
      <c r="A233" s="150" t="s">
        <v>507</v>
      </c>
      <c r="B233" s="142" t="s">
        <v>201</v>
      </c>
      <c r="C233" s="142">
        <v>1</v>
      </c>
      <c r="D233" s="120"/>
      <c r="E233" s="17">
        <f t="shared" si="6"/>
        <v>0</v>
      </c>
    </row>
    <row r="234" spans="1:5" ht="18.75" customHeight="1" x14ac:dyDescent="0.2">
      <c r="A234" s="150" t="s">
        <v>508</v>
      </c>
      <c r="B234" s="142" t="s">
        <v>201</v>
      </c>
      <c r="C234" s="142">
        <v>1</v>
      </c>
      <c r="D234" s="120"/>
      <c r="E234" s="17">
        <f t="shared" si="6"/>
        <v>0</v>
      </c>
    </row>
    <row r="235" spans="1:5" ht="18.75" customHeight="1" x14ac:dyDescent="0.2">
      <c r="A235" s="150" t="s">
        <v>509</v>
      </c>
      <c r="B235" s="142" t="s">
        <v>201</v>
      </c>
      <c r="C235" s="142">
        <v>1</v>
      </c>
      <c r="D235" s="120"/>
      <c r="E235" s="17">
        <f t="shared" si="6"/>
        <v>0</v>
      </c>
    </row>
    <row r="236" spans="1:5" ht="18" customHeight="1" x14ac:dyDescent="0.2">
      <c r="A236" s="150" t="s">
        <v>510</v>
      </c>
      <c r="B236" s="142" t="s">
        <v>201</v>
      </c>
      <c r="C236" s="142">
        <v>1</v>
      </c>
      <c r="D236" s="120"/>
      <c r="E236" s="17">
        <f t="shared" si="6"/>
        <v>0</v>
      </c>
    </row>
    <row r="237" spans="1:5" x14ac:dyDescent="0.2">
      <c r="A237" s="141" t="s">
        <v>212</v>
      </c>
      <c r="B237" s="142" t="s">
        <v>213</v>
      </c>
      <c r="C237" s="154">
        <v>2</v>
      </c>
      <c r="D237" s="120"/>
      <c r="E237" s="17">
        <f t="shared" ref="E237:E242" si="7">C237*D237</f>
        <v>0</v>
      </c>
    </row>
    <row r="238" spans="1:5" x14ac:dyDescent="0.2">
      <c r="A238" s="141" t="s">
        <v>214</v>
      </c>
      <c r="B238" s="142" t="s">
        <v>201</v>
      </c>
      <c r="C238" s="154">
        <v>4</v>
      </c>
      <c r="D238" s="124"/>
      <c r="E238" s="17">
        <f t="shared" si="7"/>
        <v>0</v>
      </c>
    </row>
    <row r="239" spans="1:5" x14ac:dyDescent="0.2">
      <c r="A239" s="141" t="s">
        <v>35</v>
      </c>
      <c r="B239" s="142" t="s">
        <v>201</v>
      </c>
      <c r="C239" s="154">
        <v>4</v>
      </c>
      <c r="D239" s="124"/>
      <c r="E239" s="17">
        <f t="shared" si="7"/>
        <v>0</v>
      </c>
    </row>
    <row r="240" spans="1:5" x14ac:dyDescent="0.2">
      <c r="A240" s="141" t="s">
        <v>215</v>
      </c>
      <c r="B240" s="142" t="s">
        <v>216</v>
      </c>
      <c r="C240" s="154">
        <v>2</v>
      </c>
      <c r="D240" s="120"/>
      <c r="E240" s="17">
        <f t="shared" si="7"/>
        <v>0</v>
      </c>
    </row>
    <row r="241" spans="1:5" x14ac:dyDescent="0.2">
      <c r="A241" s="141" t="s">
        <v>217</v>
      </c>
      <c r="B241" s="75"/>
      <c r="C241" s="154">
        <v>1</v>
      </c>
      <c r="D241" s="124"/>
      <c r="E241" s="17">
        <f t="shared" si="7"/>
        <v>0</v>
      </c>
    </row>
    <row r="242" spans="1:5" x14ac:dyDescent="0.2">
      <c r="A242" s="141" t="s">
        <v>207</v>
      </c>
      <c r="B242" s="155" t="s">
        <v>78</v>
      </c>
      <c r="C242" s="154">
        <v>1</v>
      </c>
      <c r="D242" s="124"/>
      <c r="E242" s="17">
        <f t="shared" si="7"/>
        <v>0</v>
      </c>
    </row>
    <row r="243" spans="1:5" x14ac:dyDescent="0.2">
      <c r="A243" s="151" t="s">
        <v>222</v>
      </c>
      <c r="B243" s="152"/>
      <c r="C243" s="152"/>
      <c r="D243" s="126"/>
      <c r="E243" s="17">
        <f>SUM(E230:E242)</f>
        <v>0</v>
      </c>
    </row>
    <row r="244" spans="1:5" x14ac:dyDescent="0.2">
      <c r="A244" s="3"/>
    </row>
    <row r="245" spans="1:5" x14ac:dyDescent="0.2">
      <c r="A245" s="3"/>
    </row>
    <row r="246" spans="1:5" ht="42.75" customHeight="1" x14ac:dyDescent="0.2">
      <c r="A246" s="127" t="s">
        <v>175</v>
      </c>
      <c r="B246" s="128" t="s">
        <v>136</v>
      </c>
      <c r="C246" s="25" t="s">
        <v>74</v>
      </c>
      <c r="D246" s="12" t="s">
        <v>75</v>
      </c>
      <c r="E246" s="13" t="s">
        <v>76</v>
      </c>
    </row>
    <row r="247" spans="1:5" ht="22.5" customHeight="1" x14ac:dyDescent="0.2">
      <c r="A247" s="146" t="s">
        <v>488</v>
      </c>
      <c r="B247" s="147"/>
      <c r="C247" s="148"/>
      <c r="D247" s="119"/>
      <c r="E247" s="125"/>
    </row>
    <row r="248" spans="1:5" x14ac:dyDescent="0.2">
      <c r="A248" s="141" t="s">
        <v>218</v>
      </c>
      <c r="B248" s="142" t="s">
        <v>201</v>
      </c>
      <c r="C248" s="73">
        <v>1</v>
      </c>
      <c r="D248" s="124"/>
      <c r="E248" s="17">
        <f>C248*D248</f>
        <v>0</v>
      </c>
    </row>
    <row r="249" spans="1:5" x14ac:dyDescent="0.2">
      <c r="A249" s="141" t="s">
        <v>219</v>
      </c>
      <c r="B249" s="142" t="s">
        <v>201</v>
      </c>
      <c r="C249" s="73">
        <v>1</v>
      </c>
      <c r="D249" s="124"/>
      <c r="E249" s="17">
        <f t="shared" ref="E249:E250" si="8">C249*D249</f>
        <v>0</v>
      </c>
    </row>
    <row r="250" spans="1:5" x14ac:dyDescent="0.2">
      <c r="A250" s="141" t="s">
        <v>220</v>
      </c>
      <c r="B250" s="142" t="s">
        <v>201</v>
      </c>
      <c r="C250" s="73">
        <v>2</v>
      </c>
      <c r="D250" s="124"/>
      <c r="E250" s="17">
        <f t="shared" si="8"/>
        <v>0</v>
      </c>
    </row>
    <row r="251" spans="1:5" x14ac:dyDescent="0.2">
      <c r="A251" s="151" t="s">
        <v>222</v>
      </c>
      <c r="B251" s="152"/>
      <c r="C251" s="152"/>
      <c r="D251" s="126"/>
      <c r="E251" s="17">
        <f>SUM(E248:E250)</f>
        <v>0</v>
      </c>
    </row>
    <row r="252" spans="1:5" x14ac:dyDescent="0.2">
      <c r="A252" s="3"/>
    </row>
    <row r="253" spans="1:5" x14ac:dyDescent="0.2">
      <c r="A253" s="3"/>
    </row>
    <row r="254" spans="1:5" ht="42.75" customHeight="1" x14ac:dyDescent="0.2">
      <c r="A254" s="68" t="s">
        <v>478</v>
      </c>
      <c r="B254" s="69"/>
      <c r="C254" s="69"/>
      <c r="D254" s="54"/>
      <c r="E254" s="54"/>
    </row>
    <row r="255" spans="1:5" ht="26.25" customHeight="1" x14ac:dyDescent="0.2">
      <c r="A255" s="131" t="s">
        <v>479</v>
      </c>
      <c r="B255" s="130"/>
      <c r="C255" s="27"/>
      <c r="D255" s="15"/>
      <c r="E255" s="118">
        <f>E57</f>
        <v>0</v>
      </c>
    </row>
    <row r="256" spans="1:5" ht="25.5" customHeight="1" x14ac:dyDescent="0.2">
      <c r="A256" s="28" t="s">
        <v>480</v>
      </c>
      <c r="B256" s="37"/>
      <c r="C256" s="27"/>
      <c r="D256" s="17"/>
      <c r="E256" s="15">
        <f>E109</f>
        <v>0</v>
      </c>
    </row>
    <row r="257" spans="1:5" ht="26.25" customHeight="1" x14ac:dyDescent="0.2">
      <c r="A257" s="28" t="s">
        <v>481</v>
      </c>
      <c r="B257" s="37"/>
      <c r="C257" s="27"/>
      <c r="D257" s="17"/>
      <c r="E257" s="15">
        <f>E163</f>
        <v>0</v>
      </c>
    </row>
    <row r="258" spans="1:5" ht="30.75" customHeight="1" x14ac:dyDescent="0.2">
      <c r="A258" s="28" t="s">
        <v>482</v>
      </c>
      <c r="B258" s="37"/>
      <c r="C258" s="27"/>
      <c r="D258" s="17"/>
      <c r="E258" s="15">
        <f>E176</f>
        <v>0</v>
      </c>
    </row>
    <row r="259" spans="1:5" ht="29.25" customHeight="1" x14ac:dyDescent="0.2">
      <c r="A259" s="28" t="s">
        <v>483</v>
      </c>
      <c r="B259" s="30"/>
      <c r="C259" s="30"/>
      <c r="D259" s="17"/>
      <c r="E259" s="15">
        <f>E189</f>
        <v>0</v>
      </c>
    </row>
    <row r="260" spans="1:5" ht="27.75" customHeight="1" x14ac:dyDescent="0.2">
      <c r="A260" s="28" t="s">
        <v>484</v>
      </c>
      <c r="B260" s="37"/>
      <c r="C260" s="27"/>
      <c r="D260" s="17"/>
      <c r="E260" s="15">
        <f>E218</f>
        <v>0</v>
      </c>
    </row>
    <row r="261" spans="1:5" ht="29.25" customHeight="1" x14ac:dyDescent="0.2">
      <c r="A261" s="28" t="s">
        <v>485</v>
      </c>
      <c r="B261" s="30"/>
      <c r="C261" s="30"/>
      <c r="D261" s="17"/>
      <c r="E261" s="15">
        <f>E225</f>
        <v>0</v>
      </c>
    </row>
    <row r="262" spans="1:5" ht="31.5" customHeight="1" x14ac:dyDescent="0.2">
      <c r="A262" s="51" t="s">
        <v>486</v>
      </c>
      <c r="B262" s="37"/>
      <c r="C262" s="27"/>
      <c r="D262" s="17"/>
      <c r="E262" s="15">
        <f>E243</f>
        <v>0</v>
      </c>
    </row>
    <row r="263" spans="1:5" ht="31.5" customHeight="1" x14ac:dyDescent="0.2">
      <c r="A263" s="51" t="s">
        <v>489</v>
      </c>
      <c r="B263" s="37"/>
      <c r="C263" s="27"/>
      <c r="D263" s="17"/>
      <c r="E263" s="15">
        <f>E251</f>
        <v>0</v>
      </c>
    </row>
    <row r="264" spans="1:5" ht="39" customHeight="1" x14ac:dyDescent="0.2">
      <c r="A264" s="52" t="s">
        <v>477</v>
      </c>
      <c r="B264" s="37"/>
      <c r="C264" s="27"/>
      <c r="D264" s="17"/>
      <c r="E264" s="15">
        <f>SUM(E255:E263)</f>
        <v>0</v>
      </c>
    </row>
    <row r="265" spans="1:5" x14ac:dyDescent="0.2">
      <c r="A265" s="3"/>
    </row>
    <row r="266" spans="1:5" x14ac:dyDescent="0.2">
      <c r="A266" s="3"/>
    </row>
    <row r="267" spans="1:5" x14ac:dyDescent="0.2">
      <c r="A267" s="3"/>
    </row>
    <row r="268" spans="1:5" x14ac:dyDescent="0.2">
      <c r="A268" s="3"/>
    </row>
    <row r="269" spans="1:5" x14ac:dyDescent="0.2">
      <c r="A269" s="3"/>
    </row>
    <row r="270" spans="1:5" x14ac:dyDescent="0.2">
      <c r="A270" s="3"/>
    </row>
    <row r="271" spans="1:5" x14ac:dyDescent="0.2">
      <c r="A271" s="3"/>
    </row>
    <row r="272" spans="1:5" x14ac:dyDescent="0.2">
      <c r="A272" s="3"/>
    </row>
    <row r="273" spans="1:1" x14ac:dyDescent="0.2">
      <c r="A273" s="3"/>
    </row>
    <row r="274" spans="1:1" x14ac:dyDescent="0.2">
      <c r="A274" s="3"/>
    </row>
    <row r="275" spans="1:1" x14ac:dyDescent="0.2">
      <c r="A275" s="3"/>
    </row>
    <row r="276" spans="1:1" x14ac:dyDescent="0.2">
      <c r="A276" s="3"/>
    </row>
    <row r="277" spans="1:1" x14ac:dyDescent="0.2">
      <c r="A277" s="3"/>
    </row>
    <row r="278" spans="1:1" x14ac:dyDescent="0.2">
      <c r="A278" s="3"/>
    </row>
    <row r="279" spans="1:1" x14ac:dyDescent="0.2">
      <c r="A279" s="3"/>
    </row>
    <row r="280" spans="1:1" x14ac:dyDescent="0.2">
      <c r="A280" s="3"/>
    </row>
    <row r="281" spans="1:1" x14ac:dyDescent="0.2">
      <c r="A281" s="3"/>
    </row>
    <row r="282" spans="1:1" x14ac:dyDescent="0.2">
      <c r="A282" s="3"/>
    </row>
    <row r="283" spans="1:1" x14ac:dyDescent="0.2">
      <c r="A283" s="3"/>
    </row>
    <row r="284" spans="1:1" x14ac:dyDescent="0.2">
      <c r="A284" s="3"/>
    </row>
    <row r="285" spans="1:1" x14ac:dyDescent="0.2">
      <c r="A285" s="3"/>
    </row>
    <row r="286" spans="1:1" x14ac:dyDescent="0.2">
      <c r="A286" s="3"/>
    </row>
    <row r="287" spans="1:1" x14ac:dyDescent="0.2">
      <c r="A287" s="3"/>
    </row>
    <row r="288" spans="1:1" x14ac:dyDescent="0.2">
      <c r="A288" s="3"/>
    </row>
    <row r="289" spans="1:1" x14ac:dyDescent="0.2">
      <c r="A289" s="3"/>
    </row>
    <row r="290" spans="1:1" x14ac:dyDescent="0.2">
      <c r="A290" s="3"/>
    </row>
    <row r="291" spans="1:1" x14ac:dyDescent="0.2">
      <c r="A291" s="3"/>
    </row>
    <row r="292" spans="1:1" x14ac:dyDescent="0.2">
      <c r="A292" s="3"/>
    </row>
    <row r="293" spans="1:1" x14ac:dyDescent="0.2">
      <c r="A293" s="3"/>
    </row>
    <row r="294" spans="1:1" x14ac:dyDescent="0.2">
      <c r="A294" s="3"/>
    </row>
    <row r="295" spans="1:1" x14ac:dyDescent="0.2">
      <c r="A295" s="3"/>
    </row>
    <row r="296" spans="1:1" x14ac:dyDescent="0.2">
      <c r="A296" s="3"/>
    </row>
    <row r="297" spans="1:1" x14ac:dyDescent="0.2">
      <c r="A297" s="3"/>
    </row>
    <row r="298" spans="1:1" x14ac:dyDescent="0.2">
      <c r="A298" s="3"/>
    </row>
    <row r="299" spans="1:1" x14ac:dyDescent="0.2">
      <c r="A299" s="3"/>
    </row>
    <row r="300" spans="1:1" x14ac:dyDescent="0.2">
      <c r="A300" s="3"/>
    </row>
    <row r="301" spans="1:1" x14ac:dyDescent="0.2">
      <c r="A301" s="3"/>
    </row>
    <row r="302" spans="1:1" x14ac:dyDescent="0.2">
      <c r="A302" s="3"/>
    </row>
    <row r="303" spans="1:1" x14ac:dyDescent="0.2">
      <c r="A303" s="3"/>
    </row>
    <row r="304" spans="1:1" x14ac:dyDescent="0.2">
      <c r="A304" s="3"/>
    </row>
    <row r="305" spans="1:1" x14ac:dyDescent="0.2">
      <c r="A305" s="3"/>
    </row>
    <row r="306" spans="1:1" x14ac:dyDescent="0.2">
      <c r="A306" s="3"/>
    </row>
    <row r="307" spans="1:1" x14ac:dyDescent="0.2">
      <c r="A307" s="3"/>
    </row>
    <row r="308" spans="1:1" x14ac:dyDescent="0.2">
      <c r="A308" s="3"/>
    </row>
    <row r="309" spans="1:1" x14ac:dyDescent="0.2">
      <c r="A309" s="3"/>
    </row>
    <row r="310" spans="1:1" x14ac:dyDescent="0.2">
      <c r="A310" s="3"/>
    </row>
    <row r="311" spans="1:1" x14ac:dyDescent="0.2">
      <c r="A311" s="3"/>
    </row>
    <row r="312" spans="1:1" x14ac:dyDescent="0.2">
      <c r="A312" s="3"/>
    </row>
    <row r="313" spans="1:1" x14ac:dyDescent="0.2">
      <c r="A313" s="3"/>
    </row>
    <row r="314" spans="1:1" x14ac:dyDescent="0.2">
      <c r="A314" s="3"/>
    </row>
    <row r="315" spans="1:1" x14ac:dyDescent="0.2">
      <c r="A315" s="3"/>
    </row>
    <row r="316" spans="1:1" x14ac:dyDescent="0.2">
      <c r="A316" s="3"/>
    </row>
    <row r="317" spans="1:1" x14ac:dyDescent="0.2">
      <c r="A317" s="3"/>
    </row>
    <row r="318" spans="1:1" x14ac:dyDescent="0.2">
      <c r="A318" s="3"/>
    </row>
    <row r="319" spans="1:1" x14ac:dyDescent="0.2">
      <c r="A319" s="3"/>
    </row>
    <row r="320" spans="1:1" x14ac:dyDescent="0.2">
      <c r="A320" s="3"/>
    </row>
    <row r="321" spans="1:1" x14ac:dyDescent="0.2">
      <c r="A321" s="3"/>
    </row>
    <row r="322" spans="1:1" x14ac:dyDescent="0.2">
      <c r="A322" s="3"/>
    </row>
    <row r="323" spans="1:1" x14ac:dyDescent="0.2">
      <c r="A323" s="3"/>
    </row>
    <row r="324" spans="1:1" x14ac:dyDescent="0.2">
      <c r="A324" s="3"/>
    </row>
    <row r="325" spans="1:1" x14ac:dyDescent="0.2">
      <c r="A325" s="3"/>
    </row>
    <row r="326" spans="1:1" x14ac:dyDescent="0.2">
      <c r="A326" s="3"/>
    </row>
    <row r="327" spans="1:1" x14ac:dyDescent="0.2">
      <c r="A327" s="3"/>
    </row>
    <row r="328" spans="1:1" x14ac:dyDescent="0.2">
      <c r="A328" s="3"/>
    </row>
    <row r="329" spans="1:1" x14ac:dyDescent="0.2">
      <c r="A329" s="3"/>
    </row>
    <row r="330" spans="1:1" x14ac:dyDescent="0.2">
      <c r="A330" s="3"/>
    </row>
    <row r="331" spans="1:1" x14ac:dyDescent="0.2">
      <c r="A331" s="3"/>
    </row>
    <row r="332" spans="1:1" x14ac:dyDescent="0.2">
      <c r="A332" s="3"/>
    </row>
    <row r="333" spans="1:1" x14ac:dyDescent="0.2">
      <c r="A333" s="3"/>
    </row>
    <row r="334" spans="1:1" x14ac:dyDescent="0.2">
      <c r="A334" s="3"/>
    </row>
    <row r="335" spans="1:1" x14ac:dyDescent="0.2">
      <c r="A335" s="3"/>
    </row>
    <row r="336" spans="1:1" x14ac:dyDescent="0.2">
      <c r="A336" s="3"/>
    </row>
    <row r="337" spans="1:1" x14ac:dyDescent="0.2">
      <c r="A337" s="3"/>
    </row>
    <row r="338" spans="1:1" x14ac:dyDescent="0.2">
      <c r="A338" s="3"/>
    </row>
    <row r="339" spans="1:1" x14ac:dyDescent="0.2">
      <c r="A339" s="3"/>
    </row>
    <row r="340" spans="1:1" x14ac:dyDescent="0.2">
      <c r="A340" s="3"/>
    </row>
    <row r="341" spans="1:1" x14ac:dyDescent="0.2">
      <c r="A341" s="3"/>
    </row>
    <row r="342" spans="1:1" x14ac:dyDescent="0.2">
      <c r="A342" s="3"/>
    </row>
    <row r="343" spans="1:1" x14ac:dyDescent="0.2">
      <c r="A343" s="3"/>
    </row>
    <row r="344" spans="1:1" x14ac:dyDescent="0.2">
      <c r="A344" s="3"/>
    </row>
    <row r="345" spans="1:1" x14ac:dyDescent="0.2">
      <c r="A345" s="3"/>
    </row>
    <row r="346" spans="1:1" x14ac:dyDescent="0.2">
      <c r="A346" s="3"/>
    </row>
    <row r="347" spans="1:1" x14ac:dyDescent="0.2">
      <c r="A347" s="3"/>
    </row>
    <row r="348" spans="1:1" x14ac:dyDescent="0.2">
      <c r="A348" s="3"/>
    </row>
    <row r="349" spans="1:1" x14ac:dyDescent="0.2">
      <c r="A349" s="3"/>
    </row>
    <row r="350" spans="1:1" x14ac:dyDescent="0.2">
      <c r="A350" s="3"/>
    </row>
    <row r="351" spans="1:1" x14ac:dyDescent="0.2">
      <c r="A351" s="3"/>
    </row>
    <row r="352" spans="1:1" x14ac:dyDescent="0.2">
      <c r="A352" s="3"/>
    </row>
    <row r="353" spans="1:1" x14ac:dyDescent="0.2">
      <c r="A353" s="3"/>
    </row>
    <row r="354" spans="1:1" x14ac:dyDescent="0.2">
      <c r="A354" s="3"/>
    </row>
    <row r="355" spans="1:1" x14ac:dyDescent="0.2">
      <c r="A355" s="3"/>
    </row>
    <row r="356" spans="1:1" x14ac:dyDescent="0.2">
      <c r="A356" s="3"/>
    </row>
    <row r="357" spans="1:1" x14ac:dyDescent="0.2">
      <c r="A357" s="3"/>
    </row>
    <row r="358" spans="1:1" x14ac:dyDescent="0.2">
      <c r="A358" s="3"/>
    </row>
    <row r="359" spans="1:1" x14ac:dyDescent="0.2">
      <c r="A359" s="3"/>
    </row>
    <row r="360" spans="1:1" x14ac:dyDescent="0.2">
      <c r="A360" s="3"/>
    </row>
    <row r="361" spans="1:1" x14ac:dyDescent="0.2">
      <c r="A361" s="3"/>
    </row>
    <row r="362" spans="1:1" x14ac:dyDescent="0.2">
      <c r="A362" s="3"/>
    </row>
    <row r="363" spans="1:1" x14ac:dyDescent="0.2">
      <c r="A363" s="3"/>
    </row>
    <row r="364" spans="1:1" x14ac:dyDescent="0.2">
      <c r="A364" s="3"/>
    </row>
    <row r="365" spans="1:1" x14ac:dyDescent="0.2">
      <c r="A365" s="3"/>
    </row>
    <row r="366" spans="1:1" x14ac:dyDescent="0.2">
      <c r="A366" s="3"/>
    </row>
    <row r="367" spans="1:1" x14ac:dyDescent="0.2">
      <c r="A367" s="3"/>
    </row>
    <row r="368" spans="1:1" x14ac:dyDescent="0.2">
      <c r="A368" s="3"/>
    </row>
    <row r="369" spans="1:1" x14ac:dyDescent="0.2">
      <c r="A369" s="3"/>
    </row>
    <row r="370" spans="1:1" x14ac:dyDescent="0.2">
      <c r="A370" s="3"/>
    </row>
    <row r="371" spans="1:1" x14ac:dyDescent="0.2">
      <c r="A371" s="3"/>
    </row>
    <row r="372" spans="1:1" x14ac:dyDescent="0.2">
      <c r="A372" s="3"/>
    </row>
  </sheetData>
  <sheetProtection algorithmName="SHA-512" hashValue="S+rRFxvdTSRyArGFGGN3d6IR4OlUfufz4gyKmcO/nq9/aCu9ROvkD65JAzi+zCb2k04GMecEcCg91vVYd9HDdA==" saltValue="iTDFrEsqGdDXmKyUJWKReA==" spinCount="100000" sheet="1" objects="1" scenarios="1"/>
  <pageMargins left="0.23622047244094491" right="0.23622047244094491" top="0.74803149606299213" bottom="0.55118110236220474" header="0.31496062992125984" footer="0.51181102362204722"/>
  <pageSetup paperSize="9" fitToWidth="0" fitToHeight="0" orientation="portrait" r:id="rId1"/>
  <headerFooter>
    <oddFooter>&amp;C[Page]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01"/>
  <sheetViews>
    <sheetView view="pageLayout" zoomScaleNormal="100" workbookViewId="0">
      <selection activeCell="F6" sqref="F6"/>
    </sheetView>
  </sheetViews>
  <sheetFormatPr defaultColWidth="9.33203125" defaultRowHeight="12.75" x14ac:dyDescent="0.2"/>
  <cols>
    <col min="1" max="1" width="32.6640625" style="156" customWidth="1"/>
    <col min="2" max="2" width="18.5" style="3" customWidth="1"/>
    <col min="3" max="3" width="16" style="3" customWidth="1"/>
    <col min="4" max="4" width="16.33203125" style="1" customWidth="1"/>
    <col min="5" max="5" width="16.83203125" style="1" customWidth="1"/>
    <col min="6" max="16384" width="9.33203125" style="1"/>
  </cols>
  <sheetData>
    <row r="1" spans="1:5" ht="31.5" customHeight="1" x14ac:dyDescent="0.2">
      <c r="A1" s="159" t="s">
        <v>511</v>
      </c>
    </row>
    <row r="2" spans="1:5" x14ac:dyDescent="0.2">
      <c r="A2" s="3"/>
    </row>
    <row r="3" spans="1:5" ht="31.5" customHeight="1" x14ac:dyDescent="0.2">
      <c r="A3" s="68" t="s">
        <v>512</v>
      </c>
      <c r="B3" s="69"/>
      <c r="C3" s="69"/>
      <c r="D3" s="54"/>
      <c r="E3" s="54"/>
    </row>
    <row r="4" spans="1:5" s="53" customFormat="1" ht="40.5" customHeight="1" x14ac:dyDescent="0.2">
      <c r="A4" s="51" t="s">
        <v>459</v>
      </c>
      <c r="B4" s="160"/>
      <c r="C4" s="58"/>
      <c r="D4" s="157"/>
      <c r="E4" s="158">
        <f>'2. GRAĐEVINSKO-OBRTNIČKI RADOVI'!E87</f>
        <v>0</v>
      </c>
    </row>
    <row r="5" spans="1:5" ht="42" customHeight="1" x14ac:dyDescent="0.2">
      <c r="A5" s="51" t="s">
        <v>513</v>
      </c>
      <c r="B5" s="37"/>
      <c r="C5" s="27"/>
      <c r="D5" s="17"/>
      <c r="E5" s="15">
        <f>'3. ELEKTROINSTALACIJE_JAKA STRU'!E179</f>
        <v>0</v>
      </c>
    </row>
    <row r="6" spans="1:5" ht="41.25" customHeight="1" x14ac:dyDescent="0.2">
      <c r="A6" s="161" t="s">
        <v>514</v>
      </c>
      <c r="B6" s="84"/>
      <c r="C6" s="85"/>
      <c r="D6" s="78"/>
      <c r="E6" s="15">
        <f>'4. ELEKTROINSTALACIJE_SLABA STR'!E71</f>
        <v>0</v>
      </c>
    </row>
    <row r="7" spans="1:5" s="53" customFormat="1" ht="39.75" customHeight="1" x14ac:dyDescent="0.2">
      <c r="A7" s="51" t="s">
        <v>476</v>
      </c>
      <c r="B7" s="160"/>
      <c r="C7" s="58"/>
      <c r="D7" s="157"/>
      <c r="E7" s="158">
        <f>'5. STROJARSKE INS_vIk'!E159</f>
        <v>0</v>
      </c>
    </row>
    <row r="8" spans="1:5" s="53" customFormat="1" ht="42" customHeight="1" x14ac:dyDescent="0.2">
      <c r="A8" s="51" t="s">
        <v>490</v>
      </c>
      <c r="B8" s="160"/>
      <c r="C8" s="58"/>
      <c r="D8" s="157"/>
      <c r="E8" s="158">
        <f>'6. STROJARSKE INS_KLIMA'!E114</f>
        <v>0</v>
      </c>
    </row>
    <row r="9" spans="1:5" s="53" customFormat="1" ht="39" customHeight="1" x14ac:dyDescent="0.2">
      <c r="A9" s="51" t="s">
        <v>477</v>
      </c>
      <c r="B9" s="160"/>
      <c r="C9" s="58"/>
      <c r="D9" s="157"/>
      <c r="E9" s="158">
        <f>'7. UNUTARNJA OPREMA'!E264</f>
        <v>0</v>
      </c>
    </row>
    <row r="10" spans="1:5" ht="29.25" customHeight="1" x14ac:dyDescent="0.2">
      <c r="A10" s="52" t="s">
        <v>515</v>
      </c>
      <c r="B10" s="37"/>
      <c r="C10" s="27"/>
      <c r="D10" s="17"/>
      <c r="E10" s="15">
        <f>SUM(E4:E9)</f>
        <v>0</v>
      </c>
    </row>
    <row r="11" spans="1:5" x14ac:dyDescent="0.2">
      <c r="A11" s="3"/>
    </row>
    <row r="12" spans="1:5" x14ac:dyDescent="0.2">
      <c r="A12" s="3"/>
    </row>
    <row r="13" spans="1:5" x14ac:dyDescent="0.2">
      <c r="A13" s="3"/>
    </row>
    <row r="14" spans="1:5" x14ac:dyDescent="0.2">
      <c r="A14" s="3"/>
    </row>
    <row r="15" spans="1:5" x14ac:dyDescent="0.2">
      <c r="A15" s="3"/>
    </row>
    <row r="16" spans="1:5" x14ac:dyDescent="0.2">
      <c r="A16" s="3"/>
    </row>
    <row r="17" spans="1:1" x14ac:dyDescent="0.2">
      <c r="A17" s="3"/>
    </row>
    <row r="18" spans="1:1" x14ac:dyDescent="0.2">
      <c r="A18" s="3"/>
    </row>
    <row r="19" spans="1:1" x14ac:dyDescent="0.2">
      <c r="A19" s="3"/>
    </row>
    <row r="20" spans="1:1" x14ac:dyDescent="0.2">
      <c r="A20" s="3"/>
    </row>
    <row r="21" spans="1:1" x14ac:dyDescent="0.2">
      <c r="A21" s="3"/>
    </row>
    <row r="22" spans="1:1" x14ac:dyDescent="0.2">
      <c r="A22" s="3"/>
    </row>
    <row r="23" spans="1:1" x14ac:dyDescent="0.2">
      <c r="A23" s="3"/>
    </row>
    <row r="24" spans="1:1" x14ac:dyDescent="0.2">
      <c r="A24" s="3"/>
    </row>
    <row r="25" spans="1:1" x14ac:dyDescent="0.2">
      <c r="A25" s="3"/>
    </row>
    <row r="26" spans="1:1" x14ac:dyDescent="0.2">
      <c r="A26" s="3"/>
    </row>
    <row r="27" spans="1:1" x14ac:dyDescent="0.2">
      <c r="A27" s="3"/>
    </row>
    <row r="28" spans="1:1" x14ac:dyDescent="0.2">
      <c r="A28" s="3"/>
    </row>
    <row r="29" spans="1:1" x14ac:dyDescent="0.2">
      <c r="A29" s="3"/>
    </row>
    <row r="30" spans="1:1" x14ac:dyDescent="0.2">
      <c r="A30" s="3"/>
    </row>
    <row r="31" spans="1:1" x14ac:dyDescent="0.2">
      <c r="A31" s="3"/>
    </row>
    <row r="32" spans="1:1" x14ac:dyDescent="0.2">
      <c r="A32" s="3"/>
    </row>
    <row r="33" spans="1:1" x14ac:dyDescent="0.2">
      <c r="A33" s="3"/>
    </row>
    <row r="34" spans="1:1" x14ac:dyDescent="0.2">
      <c r="A34" s="3"/>
    </row>
    <row r="35" spans="1:1" x14ac:dyDescent="0.2">
      <c r="A35" s="3"/>
    </row>
    <row r="36" spans="1:1" x14ac:dyDescent="0.2">
      <c r="A36" s="3"/>
    </row>
    <row r="37" spans="1:1" x14ac:dyDescent="0.2">
      <c r="A37" s="3"/>
    </row>
    <row r="38" spans="1:1" x14ac:dyDescent="0.2">
      <c r="A38" s="3"/>
    </row>
    <row r="39" spans="1:1" x14ac:dyDescent="0.2">
      <c r="A39" s="3"/>
    </row>
    <row r="40" spans="1:1" x14ac:dyDescent="0.2">
      <c r="A40" s="3"/>
    </row>
    <row r="41" spans="1:1" x14ac:dyDescent="0.2">
      <c r="A41" s="3"/>
    </row>
    <row r="42" spans="1:1" x14ac:dyDescent="0.2">
      <c r="A42" s="3"/>
    </row>
    <row r="43" spans="1:1" x14ac:dyDescent="0.2">
      <c r="A43" s="3"/>
    </row>
    <row r="44" spans="1:1" x14ac:dyDescent="0.2">
      <c r="A44" s="3"/>
    </row>
    <row r="45" spans="1:1" x14ac:dyDescent="0.2">
      <c r="A45" s="3"/>
    </row>
    <row r="46" spans="1:1" x14ac:dyDescent="0.2">
      <c r="A46" s="3"/>
    </row>
    <row r="47" spans="1:1" x14ac:dyDescent="0.2">
      <c r="A47" s="3"/>
    </row>
    <row r="48" spans="1:1" x14ac:dyDescent="0.2">
      <c r="A48" s="3"/>
    </row>
    <row r="49" spans="1:1" x14ac:dyDescent="0.2">
      <c r="A49" s="3"/>
    </row>
    <row r="50" spans="1:1" x14ac:dyDescent="0.2">
      <c r="A50" s="3"/>
    </row>
    <row r="51" spans="1:1" x14ac:dyDescent="0.2">
      <c r="A51" s="3"/>
    </row>
    <row r="52" spans="1:1" x14ac:dyDescent="0.2">
      <c r="A52" s="3"/>
    </row>
    <row r="53" spans="1:1" x14ac:dyDescent="0.2">
      <c r="A53" s="3"/>
    </row>
    <row r="54" spans="1:1" x14ac:dyDescent="0.2">
      <c r="A54" s="3"/>
    </row>
    <row r="55" spans="1:1" x14ac:dyDescent="0.2">
      <c r="A55" s="3"/>
    </row>
    <row r="56" spans="1:1" x14ac:dyDescent="0.2">
      <c r="A56" s="3"/>
    </row>
    <row r="57" spans="1:1" x14ac:dyDescent="0.2">
      <c r="A57" s="3"/>
    </row>
    <row r="58" spans="1:1" x14ac:dyDescent="0.2">
      <c r="A58" s="3"/>
    </row>
    <row r="59" spans="1:1" x14ac:dyDescent="0.2">
      <c r="A59" s="3"/>
    </row>
    <row r="60" spans="1:1" x14ac:dyDescent="0.2">
      <c r="A60" s="3"/>
    </row>
    <row r="61" spans="1:1" x14ac:dyDescent="0.2">
      <c r="A61" s="3"/>
    </row>
    <row r="62" spans="1:1" x14ac:dyDescent="0.2">
      <c r="A62" s="3"/>
    </row>
    <row r="63" spans="1:1" x14ac:dyDescent="0.2">
      <c r="A63" s="3"/>
    </row>
    <row r="64" spans="1:1" x14ac:dyDescent="0.2">
      <c r="A64" s="3"/>
    </row>
    <row r="65" spans="1:1" x14ac:dyDescent="0.2">
      <c r="A65" s="3"/>
    </row>
    <row r="66" spans="1:1" x14ac:dyDescent="0.2">
      <c r="A66" s="3"/>
    </row>
    <row r="67" spans="1:1" x14ac:dyDescent="0.2">
      <c r="A67" s="3"/>
    </row>
    <row r="68" spans="1:1" x14ac:dyDescent="0.2">
      <c r="A68" s="3"/>
    </row>
    <row r="69" spans="1:1" x14ac:dyDescent="0.2">
      <c r="A69" s="3"/>
    </row>
    <row r="70" spans="1:1" x14ac:dyDescent="0.2">
      <c r="A70" s="3"/>
    </row>
    <row r="71" spans="1:1" x14ac:dyDescent="0.2">
      <c r="A71" s="3"/>
    </row>
    <row r="72" spans="1:1" x14ac:dyDescent="0.2">
      <c r="A72" s="3"/>
    </row>
    <row r="73" spans="1:1" x14ac:dyDescent="0.2">
      <c r="A73" s="3"/>
    </row>
    <row r="74" spans="1:1" x14ac:dyDescent="0.2">
      <c r="A74" s="3"/>
    </row>
    <row r="75" spans="1:1" x14ac:dyDescent="0.2">
      <c r="A75" s="3"/>
    </row>
    <row r="76" spans="1:1" x14ac:dyDescent="0.2">
      <c r="A76" s="3"/>
    </row>
    <row r="77" spans="1:1" x14ac:dyDescent="0.2">
      <c r="A77" s="3"/>
    </row>
    <row r="78" spans="1:1" x14ac:dyDescent="0.2">
      <c r="A78" s="3"/>
    </row>
    <row r="79" spans="1:1" x14ac:dyDescent="0.2">
      <c r="A79" s="3"/>
    </row>
    <row r="80" spans="1:1" x14ac:dyDescent="0.2">
      <c r="A80" s="3"/>
    </row>
    <row r="81" spans="1:1" x14ac:dyDescent="0.2">
      <c r="A81" s="3"/>
    </row>
    <row r="82" spans="1:1" x14ac:dyDescent="0.2">
      <c r="A82" s="3"/>
    </row>
    <row r="83" spans="1:1" x14ac:dyDescent="0.2">
      <c r="A83" s="3"/>
    </row>
    <row r="84" spans="1:1" x14ac:dyDescent="0.2">
      <c r="A84" s="3"/>
    </row>
    <row r="85" spans="1:1" x14ac:dyDescent="0.2">
      <c r="A85" s="3"/>
    </row>
    <row r="86" spans="1:1" x14ac:dyDescent="0.2">
      <c r="A86" s="3"/>
    </row>
    <row r="87" spans="1:1" x14ac:dyDescent="0.2">
      <c r="A87" s="3"/>
    </row>
    <row r="88" spans="1:1" x14ac:dyDescent="0.2">
      <c r="A88" s="3"/>
    </row>
    <row r="89" spans="1:1" x14ac:dyDescent="0.2">
      <c r="A89" s="3"/>
    </row>
    <row r="90" spans="1:1" x14ac:dyDescent="0.2">
      <c r="A90" s="3"/>
    </row>
    <row r="91" spans="1:1" x14ac:dyDescent="0.2">
      <c r="A91" s="3"/>
    </row>
    <row r="92" spans="1:1" x14ac:dyDescent="0.2">
      <c r="A92" s="3"/>
    </row>
    <row r="93" spans="1:1" x14ac:dyDescent="0.2">
      <c r="A93" s="3"/>
    </row>
    <row r="94" spans="1:1" x14ac:dyDescent="0.2">
      <c r="A94" s="3"/>
    </row>
    <row r="95" spans="1:1" x14ac:dyDescent="0.2">
      <c r="A95" s="3"/>
    </row>
    <row r="96" spans="1:1" x14ac:dyDescent="0.2">
      <c r="A96" s="3"/>
    </row>
    <row r="97" spans="1:1" x14ac:dyDescent="0.2">
      <c r="A97" s="3"/>
    </row>
    <row r="98" spans="1:1" x14ac:dyDescent="0.2">
      <c r="A98" s="3"/>
    </row>
    <row r="99" spans="1:1" x14ac:dyDescent="0.2">
      <c r="A99" s="3"/>
    </row>
    <row r="100" spans="1:1" x14ac:dyDescent="0.2">
      <c r="A100" s="3"/>
    </row>
    <row r="101" spans="1:1" x14ac:dyDescent="0.2">
      <c r="A101" s="3"/>
    </row>
  </sheetData>
  <sheetProtection algorithmName="SHA-512" hashValue="e/B4nN87bxKnqYO3AkZ36Tc2u802VEy9/AAuvpF5RC52lWf/yKNVIMKN7juwd+n0VXTyzVwaJbJr9zl/2ScVNQ==" saltValue="pgjAXft13dEmNwmOGU5lfA==" spinCount="100000" sheet="1" objects="1" scenarios="1"/>
  <pageMargins left="0.23622047244094491" right="0.23622047244094491" top="0.74803149606299213" bottom="0.55118110236220474" header="0.31496062992125984" footer="0.51181102362204722"/>
  <pageSetup paperSize="9" fitToWidth="0" fitToHeight="0" orientation="portrait" r:id="rId1"/>
  <headerFooter>
    <oddFooter>&amp;C[Page]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225FE-0836-400D-9C46-765D58F8A063}">
  <dimension ref="A1:F57"/>
  <sheetViews>
    <sheetView view="pageLayout" zoomScaleNormal="100" workbookViewId="0">
      <selection activeCell="B14" sqref="B14"/>
    </sheetView>
  </sheetViews>
  <sheetFormatPr defaultColWidth="9.33203125" defaultRowHeight="12.75" x14ac:dyDescent="0.2"/>
  <cols>
    <col min="1" max="1" width="40.5" style="163" customWidth="1"/>
    <col min="2" max="2" width="16.1640625" style="163" customWidth="1"/>
    <col min="3" max="5" width="14" style="163" customWidth="1"/>
    <col min="6" max="6" width="9.33203125" style="163"/>
    <col min="7" max="16384" width="9.33203125" style="162"/>
  </cols>
  <sheetData>
    <row r="1" spans="1:1" ht="17.100000000000001" customHeight="1" x14ac:dyDescent="0.2">
      <c r="A1" s="195" t="s">
        <v>745</v>
      </c>
    </row>
    <row r="2" spans="1:1" ht="17.100000000000001" customHeight="1" x14ac:dyDescent="0.2">
      <c r="A2" s="199" t="s">
        <v>0</v>
      </c>
    </row>
    <row r="3" spans="1:1" ht="17.100000000000001" customHeight="1" x14ac:dyDescent="0.2">
      <c r="A3" s="201" t="s">
        <v>775</v>
      </c>
    </row>
    <row r="4" spans="1:1" ht="17.100000000000001" customHeight="1" x14ac:dyDescent="0.2">
      <c r="A4" s="200" t="s">
        <v>1</v>
      </c>
    </row>
    <row r="5" spans="1:1" ht="17.100000000000001" customHeight="1" x14ac:dyDescent="0.2">
      <c r="A5" s="193" t="s">
        <v>742</v>
      </c>
    </row>
    <row r="6" spans="1:1" ht="17.100000000000001" customHeight="1" x14ac:dyDescent="0.2">
      <c r="A6" s="191" t="s">
        <v>741</v>
      </c>
    </row>
    <row r="7" spans="1:1" ht="17.100000000000001" customHeight="1" x14ac:dyDescent="0.2">
      <c r="A7" s="192" t="s">
        <v>740</v>
      </c>
    </row>
    <row r="8" spans="1:1" ht="17.100000000000001" customHeight="1" x14ac:dyDescent="0.2">
      <c r="A8" s="191" t="s">
        <v>739</v>
      </c>
    </row>
    <row r="9" spans="1:1" ht="17.100000000000001" customHeight="1" x14ac:dyDescent="0.2">
      <c r="A9" s="192" t="s">
        <v>738</v>
      </c>
    </row>
    <row r="10" spans="1:1" ht="17.100000000000001" customHeight="1" x14ac:dyDescent="0.2">
      <c r="A10" s="192" t="s">
        <v>737</v>
      </c>
    </row>
    <row r="11" spans="1:1" ht="17.100000000000001" customHeight="1" x14ac:dyDescent="0.2">
      <c r="A11" s="191" t="s">
        <v>736</v>
      </c>
    </row>
    <row r="12" spans="1:1" ht="17.100000000000001" customHeight="1" x14ac:dyDescent="0.2">
      <c r="A12" s="191" t="s">
        <v>735</v>
      </c>
    </row>
    <row r="13" spans="1:1" ht="17.100000000000001" customHeight="1" x14ac:dyDescent="0.2">
      <c r="A13" s="191" t="s">
        <v>734</v>
      </c>
    </row>
    <row r="14" spans="1:1" ht="17.100000000000001" customHeight="1" x14ac:dyDescent="0.2">
      <c r="A14" s="199" t="s">
        <v>774</v>
      </c>
    </row>
    <row r="15" spans="1:1" ht="17.100000000000001" customHeight="1" x14ac:dyDescent="0.2">
      <c r="A15" s="192" t="s">
        <v>773</v>
      </c>
    </row>
    <row r="16" spans="1:1" ht="17.100000000000001" customHeight="1" x14ac:dyDescent="0.2">
      <c r="A16" s="196" t="s">
        <v>772</v>
      </c>
    </row>
    <row r="17" spans="1:1" ht="17.100000000000001" customHeight="1" x14ac:dyDescent="0.2">
      <c r="A17" s="198" t="s">
        <v>771</v>
      </c>
    </row>
    <row r="18" spans="1:1" ht="17.100000000000001" customHeight="1" x14ac:dyDescent="0.2">
      <c r="A18" s="198" t="s">
        <v>770</v>
      </c>
    </row>
    <row r="19" spans="1:1" ht="17.100000000000001" customHeight="1" x14ac:dyDescent="0.2">
      <c r="A19" s="196" t="s">
        <v>685</v>
      </c>
    </row>
    <row r="20" spans="1:1" ht="17.100000000000001" customHeight="1" x14ac:dyDescent="0.2">
      <c r="A20" s="196" t="s">
        <v>686</v>
      </c>
    </row>
    <row r="21" spans="1:1" ht="17.100000000000001" customHeight="1" x14ac:dyDescent="0.2">
      <c r="A21" s="196" t="s">
        <v>687</v>
      </c>
    </row>
    <row r="22" spans="1:1" ht="17.100000000000001" customHeight="1" x14ac:dyDescent="0.2">
      <c r="A22" s="196" t="s">
        <v>688</v>
      </c>
    </row>
    <row r="23" spans="1:1" ht="17.100000000000001" customHeight="1" x14ac:dyDescent="0.2">
      <c r="A23" s="196" t="s">
        <v>689</v>
      </c>
    </row>
    <row r="24" spans="1:1" ht="17.100000000000001" customHeight="1" x14ac:dyDescent="0.2">
      <c r="A24" s="196" t="s">
        <v>690</v>
      </c>
    </row>
    <row r="25" spans="1:1" ht="17.100000000000001" customHeight="1" x14ac:dyDescent="0.2">
      <c r="A25" s="196" t="s">
        <v>691</v>
      </c>
    </row>
    <row r="26" spans="1:1" ht="17.100000000000001" customHeight="1" x14ac:dyDescent="0.2">
      <c r="A26" s="196" t="s">
        <v>692</v>
      </c>
    </row>
    <row r="27" spans="1:1" ht="17.100000000000001" customHeight="1" x14ac:dyDescent="0.2">
      <c r="A27" s="193" t="s">
        <v>769</v>
      </c>
    </row>
    <row r="28" spans="1:1" ht="17.100000000000001" customHeight="1" x14ac:dyDescent="0.2">
      <c r="A28" s="193" t="s">
        <v>768</v>
      </c>
    </row>
    <row r="29" spans="1:1" ht="17.100000000000001" customHeight="1" x14ac:dyDescent="0.2">
      <c r="A29" s="192" t="s">
        <v>767</v>
      </c>
    </row>
    <row r="30" spans="1:1" ht="18" customHeight="1" x14ac:dyDescent="0.2">
      <c r="A30" s="192" t="s">
        <v>766</v>
      </c>
    </row>
    <row r="31" spans="1:1" ht="17.100000000000001" customHeight="1" x14ac:dyDescent="0.2">
      <c r="A31" s="193" t="s">
        <v>765</v>
      </c>
    </row>
    <row r="32" spans="1:1" ht="17.100000000000001" customHeight="1" x14ac:dyDescent="0.2">
      <c r="A32" s="192" t="s">
        <v>764</v>
      </c>
    </row>
    <row r="33" spans="1:1" ht="17.100000000000001" customHeight="1" x14ac:dyDescent="0.2">
      <c r="A33" s="196" t="s">
        <v>763</v>
      </c>
    </row>
    <row r="34" spans="1:1" ht="17.100000000000001" customHeight="1" x14ac:dyDescent="0.2">
      <c r="A34" s="196" t="s">
        <v>762</v>
      </c>
    </row>
    <row r="35" spans="1:1" ht="17.100000000000001" customHeight="1" x14ac:dyDescent="0.2">
      <c r="A35" s="193" t="s">
        <v>761</v>
      </c>
    </row>
    <row r="36" spans="1:1" ht="17.100000000000001" customHeight="1" x14ac:dyDescent="0.2">
      <c r="A36" s="198" t="s">
        <v>760</v>
      </c>
    </row>
    <row r="37" spans="1:1" ht="17.100000000000001" customHeight="1" x14ac:dyDescent="0.2">
      <c r="A37" s="198" t="s">
        <v>759</v>
      </c>
    </row>
    <row r="38" spans="1:1" ht="17.100000000000001" customHeight="1" x14ac:dyDescent="0.2">
      <c r="A38" s="193" t="s">
        <v>758</v>
      </c>
    </row>
    <row r="39" spans="1:1" ht="17.100000000000001" customHeight="1" x14ac:dyDescent="0.2">
      <c r="A39" s="192" t="s">
        <v>757</v>
      </c>
    </row>
    <row r="40" spans="1:1" ht="17.100000000000001" customHeight="1" x14ac:dyDescent="0.2">
      <c r="A40" s="192" t="s">
        <v>756</v>
      </c>
    </row>
    <row r="41" spans="1:1" ht="17.100000000000001" customHeight="1" x14ac:dyDescent="0.2">
      <c r="A41" s="192" t="s">
        <v>755</v>
      </c>
    </row>
    <row r="42" spans="1:1" ht="17.100000000000001" customHeight="1" x14ac:dyDescent="0.2">
      <c r="A42" s="192" t="s">
        <v>754</v>
      </c>
    </row>
    <row r="43" spans="1:1" ht="17.100000000000001" customHeight="1" x14ac:dyDescent="0.2">
      <c r="A43" s="196" t="s">
        <v>753</v>
      </c>
    </row>
    <row r="44" spans="1:1" ht="17.100000000000001" customHeight="1" x14ac:dyDescent="0.2">
      <c r="A44" s="196" t="s">
        <v>752</v>
      </c>
    </row>
    <row r="45" spans="1:1" ht="17.100000000000001" customHeight="1" x14ac:dyDescent="0.2">
      <c r="A45" s="196" t="s">
        <v>751</v>
      </c>
    </row>
    <row r="46" spans="1:1" ht="17.100000000000001" customHeight="1" x14ac:dyDescent="0.2">
      <c r="A46" s="192"/>
    </row>
    <row r="47" spans="1:1" ht="17.100000000000001" customHeight="1" x14ac:dyDescent="0.2">
      <c r="A47" s="192"/>
    </row>
    <row r="48" spans="1:1" ht="17.100000000000001" customHeight="1" x14ac:dyDescent="0.2">
      <c r="A48" s="192"/>
    </row>
    <row r="49" spans="1:1" ht="17.100000000000001" customHeight="1" x14ac:dyDescent="0.2">
      <c r="A49" s="197" t="s">
        <v>750</v>
      </c>
    </row>
    <row r="50" spans="1:1" ht="17.100000000000001" customHeight="1" x14ac:dyDescent="0.2">
      <c r="A50" s="196" t="s">
        <v>749</v>
      </c>
    </row>
    <row r="51" spans="1:1" ht="17.100000000000001" customHeight="1" x14ac:dyDescent="0.2">
      <c r="A51" s="194" t="s">
        <v>2</v>
      </c>
    </row>
    <row r="52" spans="1:1" ht="17.100000000000001" customHeight="1" x14ac:dyDescent="0.2">
      <c r="A52" s="196" t="s">
        <v>748</v>
      </c>
    </row>
    <row r="53" spans="1:1" ht="17.100000000000001" customHeight="1" x14ac:dyDescent="0.2">
      <c r="A53" s="196" t="s">
        <v>747</v>
      </c>
    </row>
    <row r="54" spans="1:1" ht="17.100000000000001" customHeight="1" x14ac:dyDescent="0.2">
      <c r="A54" s="196" t="s">
        <v>746</v>
      </c>
    </row>
    <row r="55" spans="1:1" ht="17.100000000000001" customHeight="1" x14ac:dyDescent="0.2">
      <c r="A55" s="194"/>
    </row>
    <row r="56" spans="1:1" ht="17.100000000000001" customHeight="1" x14ac:dyDescent="0.2">
      <c r="A56" s="194"/>
    </row>
    <row r="57" spans="1:1" ht="17.100000000000001" customHeight="1" x14ac:dyDescent="0.2">
      <c r="A57" s="194"/>
    </row>
  </sheetData>
  <sheetProtection algorithmName="SHA-512" hashValue="K68Jr4VnJoNptIou6vZdmF6vDWLyw1vHnNlLDEX1nlKQ3p40+KDUtihq78peJ/zz0k2j00NjbjVuZi8WZCMMfA==" saltValue="cVWRF4hfMDvoklUFgTHLmw==" spinCount="100000" sheet="1" objects="1" scenarios="1"/>
  <pageMargins left="0.23622047244094491" right="0.23622047244094491" top="0.74803149606299213" bottom="0.74803149606299213" header="0.31496062992125984" footer="0.31496062992125984"/>
  <pageSetup paperSize="9"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26</vt:i4>
      </vt:variant>
      <vt:variant>
        <vt:lpstr>Imenovani rasponi</vt:lpstr>
      </vt:variant>
      <vt:variant>
        <vt:i4>2</vt:i4>
      </vt:variant>
    </vt:vector>
  </HeadingPairs>
  <TitlesOfParts>
    <vt:vector size="28" baseType="lpstr">
      <vt:lpstr>1. NASLOV I SADRŽAJ</vt:lpstr>
      <vt:lpstr>2. GRAĐEVINSKO-OBRTNIČKI RADOVI</vt:lpstr>
      <vt:lpstr>3. ELEKTROINSTALACIJE_JAKA STRU</vt:lpstr>
      <vt:lpstr>4. ELEKTROINSTALACIJE_SLABA STR</vt:lpstr>
      <vt:lpstr>5. STROJARSKE INS_vIk</vt:lpstr>
      <vt:lpstr>6. STROJARSKE INS_KLIMA</vt:lpstr>
      <vt:lpstr>7. UNUTARNJA OPREMA</vt:lpstr>
      <vt:lpstr>8. REKAPITULACIJA</vt:lpstr>
      <vt:lpstr>1. NASLOV I SADRŽAJ (2)</vt:lpstr>
      <vt:lpstr>2. GRAĐ-OBRTNIČKI RADOVI</vt:lpstr>
      <vt:lpstr>3. ELEKTROINST-JAKA STRUJA</vt:lpstr>
      <vt:lpstr>4. ELEKTROINST-SLABA STRUJA </vt:lpstr>
      <vt:lpstr>5. STROJARSKE INS_VIK (2)</vt:lpstr>
      <vt:lpstr>6. STROJARSKE INS_KLIMA (2)</vt:lpstr>
      <vt:lpstr>7. SPRINKLER</vt:lpstr>
      <vt:lpstr>8. UNUTARNJA OPREMA</vt:lpstr>
      <vt:lpstr>9. REKAPITULACIJA</vt:lpstr>
      <vt:lpstr>1. NASLOV I SADRŽAJ (3)</vt:lpstr>
      <vt:lpstr>2. GRAĐ-OBRTNIČKI RADOVI (2)</vt:lpstr>
      <vt:lpstr>3. ELEKTROINSTALAC-JAKA STRUJA</vt:lpstr>
      <vt:lpstr>4. ELEKTROINSTALACIJE-SLABA STR</vt:lpstr>
      <vt:lpstr>5. STROJARSTVO_ViK</vt:lpstr>
      <vt:lpstr>6. STROJARSTVO_KLIMA</vt:lpstr>
      <vt:lpstr>7. UNUTARNJA OPREMA (2)</vt:lpstr>
      <vt:lpstr>8. REKAPITULACIJA (2)</vt:lpstr>
      <vt:lpstr>SVEUKUPNA REKAPITULACIJA</vt:lpstr>
      <vt:lpstr>'2. GRAĐ-OBRTNIČKI RADOVI'!Podrucje_ispisa</vt:lpstr>
      <vt:lpstr>'2. GRAĐ-OBRTNIČKI RADOVI (2)'!Podrucje_ispisa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TROŠKOVNIK DHB LOKACIJA 3</dc:title>
  <dc:creator>Mirela</dc:creator>
  <cp:keywords>()</cp:keywords>
  <cp:lastModifiedBy>Petra Žunec</cp:lastModifiedBy>
  <cp:lastPrinted>2017-09-27T13:20:37Z</cp:lastPrinted>
  <dcterms:created xsi:type="dcterms:W3CDTF">2017-09-20T17:57:44Z</dcterms:created>
  <dcterms:modified xsi:type="dcterms:W3CDTF">2019-02-11T15:55:05Z</dcterms:modified>
</cp:coreProperties>
</file>