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 activeTab="3"/>
  </bookViews>
  <sheets>
    <sheet name="Rekapitulacija" sheetId="6" r:id="rId1"/>
    <sheet name="5.1. Dizalica topline" sheetId="1" r:id="rId2"/>
    <sheet name="5.2. Fotonapon" sheetId="3" r:id="rId3"/>
    <sheet name="5.3. Rasvjeta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C2" i="6" s="1"/>
  <c r="F37" i="4" l="1"/>
  <c r="C4" i="6" s="1"/>
  <c r="F37" i="3"/>
  <c r="C3" i="6" s="1"/>
  <c r="C5" i="6" l="1"/>
  <c r="C7" i="6" s="1"/>
  <c r="C6" i="6" l="1"/>
</calcChain>
</file>

<file path=xl/sharedStrings.xml><?xml version="1.0" encoding="utf-8"?>
<sst xmlns="http://schemas.openxmlformats.org/spreadsheetml/2006/main" count="154" uniqueCount="96">
  <si>
    <t>Redni broj</t>
  </si>
  <si>
    <t>Opis</t>
  </si>
  <si>
    <t>Jed. mjere</t>
  </si>
  <si>
    <t>Kol.</t>
  </si>
  <si>
    <t>Jedinična cijena</t>
  </si>
  <si>
    <t>Ukupna cijena</t>
  </si>
  <si>
    <t>1.  </t>
  </si>
  <si>
    <t>komplet</t>
  </si>
  <si>
    <t>2.  </t>
  </si>
  <si>
    <t>Dobava buffer spremnika nazivne zapremine 500 l s izmjenjivačem topline snage 65 kW</t>
  </si>
  <si>
    <t>kom</t>
  </si>
  <si>
    <t>3.  </t>
  </si>
  <si>
    <t>Dobava razdjelnika/sabirnika za tri kruga grijanja</t>
  </si>
  <si>
    <t>4.  </t>
  </si>
  <si>
    <t>Dobava cijevi za krug dizalica topline – izmjenjivač topline, zajedno s pripadajućom armaturom i svim potrošnim materijalom</t>
  </si>
  <si>
    <t>5.  </t>
  </si>
  <si>
    <t>Sitni i potrošni materijal potreban za spajanje i  montažu kompletnog materijala i opreme kao što su: spojni fitinzi, prirubnice, koljena, proturne cijevi, rozete, odzračnici, konzole, oslonci, ovjesi, obujmice, čelični profili, lim, šipke, vijci i matice, tipli, brtve i sl. Odnosi se na materijal koji nije specificiran gornjim stavkama.</t>
  </si>
  <si>
    <t>6.  </t>
  </si>
  <si>
    <t>Dobava i postavljanje kablova, te rekonstruiranje električnih instalacija za potrebe rada dizalice topline</t>
  </si>
  <si>
    <t>7.  </t>
  </si>
  <si>
    <t xml:space="preserve">Ugradnja gore navedene opreme do pune pogonske gotovosti, zajedno s pokusnim pogonom postrojenja s dovođenjem postrojenja u radno stanje </t>
  </si>
  <si>
    <t>UKUPNO 5.1. DIZALICA TOPLINE:</t>
  </si>
  <si>
    <t>Montažni sustav koji uključuje sve potrebne radove i sitni i spojni materijal za postizanje kompletne pogonske i funkcionalne gotovosti, a sastoji se od:</t>
  </si>
  <si>
    <t>‐ osnovni aluminijski nosači za montažu PV modula, sidrišta, među-držači, krajnji držači, vijci s maticom, poprečni aluminijski držači, aluminijske među spojnice</t>
  </si>
  <si>
    <t>‐ izrada povezivanja aluminijske konstrukcije sa Al žicom 10 mm2 sa potrebnim spojnicama, povezivanje sa konstrukcijom i sa glavnim izjednačenjem potencijala</t>
  </si>
  <si>
    <t>‐ DC kabel 1x4 mm2, 1,8 kV, UV otporan</t>
  </si>
  <si>
    <t>‐ Rastavna sklopka s rastalnim osiguračima 40A 3P + N – 1 kom</t>
  </si>
  <si>
    <t>‐ Plastična kabelska kanalica s poklopcima</t>
  </si>
  <si>
    <t>‐ Sitni materijal: vijci, kabelske stopice, PVC vezice, i sl.</t>
  </si>
  <si>
    <t>- Odvodnici prenapona-varistor 20kA - 3 kom.</t>
  </si>
  <si>
    <t>Postavljanje FN modula na krov građevine (komplet do pune funkcionalnosti), a u što je uključeno:</t>
  </si>
  <si>
    <t>‐ razmjeravanje za izradu pod konstrukcije,</t>
  </si>
  <si>
    <t>‐ izrada pod konstrukcije,</t>
  </si>
  <si>
    <t>‐ podizanje FN modula, postavljanje i učvršćivanje na pod konstrukciju,</t>
  </si>
  <si>
    <t>‐ električno povezivanje FN modula međusobno, te od zadnjeg modula pojedine petlje (lanca) do pretvarača, komplet s postavljanjem konektora.</t>
  </si>
  <si>
    <t>Montaža pretvarača (komplet do pune funkcionalnosti), a u što je uključeno:</t>
  </si>
  <si>
    <t>‐ unošenje i postavljanje izmjenjivača na zid (sukladno tehničkoj dokumentaciji),</t>
  </si>
  <si>
    <t>‐ spajanje kabela istosmjerne (DC) strane s pretvaračem (sve petlje)‐ spajanje kabela izmjenične (AC) strane s pretvaračem.</t>
  </si>
  <si>
    <t>Ugradnja plastične kabelske kanalice s poklopcima dimenzija, komplet sa bušenjem zida i potrošnim materijalom za ugradnju.</t>
  </si>
  <si>
    <t>Izvođenje potrebnih prodora za električne vodove kroz konstrukciju građevine. U cijenu stavke uključena je i sanacija prodora i mjesta prodora (po potrebi vodotijesno brtvljenje).</t>
  </si>
  <si>
    <t>Izrada uzemljenja, ako je potrebno, u što je uključeno:</t>
  </si>
  <si>
    <t>‐ dobava i ugradnja sonde za uzemljenje</t>
  </si>
  <si>
    <t>‐ dobava i ugradnja (iskop rova 0,8x0,4m, polaganje i zatrpavanje) bakrenog užeta 10 mm2 odnosno Fe/Zn trake 40x4 mm</t>
  </si>
  <si>
    <t>Sakupljanje, utovar i odvoz viška materijala i ostataka od gradnje na deponij (čišćenje gradilišta), te odvoz mehanizacije</t>
  </si>
  <si>
    <t>8.  </t>
  </si>
  <si>
    <t>Ispitivanje, podešavanje i puštanje u rad, a u što je uključeno:</t>
  </si>
  <si>
    <t>- ispitivanje DC i AC strane instalacije</t>
  </si>
  <si>
    <t>- puštanje u rad i parametriranje pretvarača</t>
  </si>
  <si>
    <t>UKUPNO 5.2. FOTONAPONSKA ELEKTRANA:</t>
  </si>
  <si>
    <t>Svjetlosni tok ≥ 8500 lumena uz električnu snagu maksimalno 60 W.</t>
  </si>
  <si>
    <t>Montaža ovjesno i stropno/zidno uz mogućnost zakretanja.</t>
  </si>
  <si>
    <t>Indeks uzvrata boje CRI ≥ 80 Ra, temperatura boje bijelog svjetla, CCT = 5000 K.</t>
  </si>
  <si>
    <t>Izvedba napajanja bez treperenja (flicker-free), faktor snage PF ≥ 0,95.</t>
  </si>
  <si>
    <t>Jamstvo: minimalno 5 godina.</t>
  </si>
  <si>
    <t>Svjetlosni tok  ≥ 5500 lumena uz električnu snagu maksimalno 40 W.</t>
  </si>
  <si>
    <t>Svjetlosni tok ≥ 3900 lumena uz električnu snagu maksimalno 36 W. Nadgradna montaža.</t>
  </si>
  <si>
    <t>Indeks uzvrata boje CRI ≥ 80 Ra, temperatura boje bijelog svjetla, CCT = 4000 K.</t>
  </si>
  <si>
    <t>Simetrična distribucija svjetlosnog snopa.</t>
  </si>
  <si>
    <t>Prizmatični mat bijeli pokrov zbog smanjenja faktora blještanja (UGR &lt; 19).</t>
  </si>
  <si>
    <t>LED panel, kružnog oblika, nadgradni.</t>
  </si>
  <si>
    <t>Svjetlosni tok ≥ 900 lumena uz električnu snagu maksimalno 10 W.</t>
  </si>
  <si>
    <t>Faktor snage PF ≥ 0,95.</t>
  </si>
  <si>
    <t>Simetrična širokokutna distribucija svjetlosnog snopa.</t>
  </si>
  <si>
    <t>Jamstvo: minimalno 3 godine.</t>
  </si>
  <si>
    <t>Svjetlosni tok ≥ 2800 lumena uz električnu snagu maksimalno 30 W.</t>
  </si>
  <si>
    <t>Demontaža i zbrinjavanje postojećih rasvjetnih tijela</t>
  </si>
  <si>
    <t>Troškovi prekabliranja rasvjetnih tijela</t>
  </si>
  <si>
    <t>UKUPNO 5.3. RASVJETA:</t>
  </si>
  <si>
    <t>5.1.</t>
  </si>
  <si>
    <t>5.2.</t>
  </si>
  <si>
    <t>5.3.</t>
  </si>
  <si>
    <t>Dizalica topline</t>
  </si>
  <si>
    <t>Fotonapon</t>
  </si>
  <si>
    <t>Rasvjeta</t>
  </si>
  <si>
    <t>UKUPNO:</t>
  </si>
  <si>
    <t>Broj</t>
  </si>
  <si>
    <t>Troškovnik</t>
  </si>
  <si>
    <t>Cijena</t>
  </si>
  <si>
    <t>PDV:</t>
  </si>
  <si>
    <t>UKUPNO SA PDV-om:</t>
  </si>
  <si>
    <t>Simetrična širokokutna distribucija svjetlosnog snopa minimalno 140 st.</t>
  </si>
  <si>
    <t>LED panel približnih dimenzija 0,6 x0,6 m, visina  7 cm ili sličnih dimenzija uz uvijet da se može ugraditi na predviđena mjesta za rasvjetu</t>
  </si>
  <si>
    <t>Ugradnja gore navedene opreme do puno pogonske gotovosti.</t>
  </si>
  <si>
    <r>
      <t xml:space="preserve">Dobava dizalice topline zrak/voda ogrjevnog učinka prema EN 14511:2013 </t>
    </r>
    <r>
      <rPr>
        <sz val="11"/>
        <rFont val="Times New Roman"/>
        <family val="1"/>
        <charset val="238"/>
      </rPr>
      <t xml:space="preserve">ili jednakovrijedno </t>
    </r>
    <r>
      <rPr>
        <sz val="11"/>
        <color rgb="FF000000"/>
        <rFont val="Times New Roman"/>
        <family val="1"/>
      </rPr>
      <t>&gt;76</t>
    </r>
    <r>
      <rPr>
        <sz val="11"/>
        <color theme="1"/>
        <rFont val="Times New Roman"/>
        <family val="1"/>
      </rPr>
      <t xml:space="preserve">,1 kW,  </t>
    </r>
    <r>
      <rPr>
        <sz val="11"/>
        <rFont val="Times New Roman"/>
        <family val="1"/>
        <charset val="238"/>
      </rPr>
      <t>SCOP -</t>
    </r>
    <r>
      <rPr>
        <sz val="11"/>
        <color rgb="FFFF0000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</rPr>
      <t>za prosječne klimatske uvjete W35&gt; 4,15, maksimalna struja pokretanja &lt; 61A i , 2 inverterska kompresora,</t>
    </r>
    <r>
      <rPr>
        <sz val="11"/>
        <color rgb="FFFF0000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klasa A++ prema važećoj EU normi ili jednakovrijedno,</t>
    </r>
    <r>
      <rPr>
        <sz val="11"/>
        <color theme="1"/>
        <rFont val="Times New Roman"/>
        <family val="1"/>
      </rPr>
      <t xml:space="preserve"> buka u tihom načinu rada &lt; 57 dB(A)@1m zajedno s pripadajućom cirkulacijskom pumpom i ekspanzijskom posudom.
Garancija 24 mjeseca</t>
    </r>
  </si>
  <si>
    <t xml:space="preserve">Utovar, prijevoz i istovar opreme, materijala, alata, mehanizacije i potrebnog pribora na gradilište. </t>
  </si>
  <si>
    <t>Dobava i ugradnja kabela NYY-O ili jednakovrijedan 5x10 mm2 (bez spajanja na krajevima)</t>
  </si>
  <si>
    <t>Dobava i ugradnja vodiča H07V-K ili jednakovrijedan 1x10 mm2 za izradu izjednačenje potencijala FN modula.</t>
  </si>
  <si>
    <r>
      <t xml:space="preserve">‐ povezivanje bakrenog užeta odnosno Fe/Zn trake sa sondom za uzemljenje ili s glavnim izjednačenjem potencijala </t>
    </r>
    <r>
      <rPr>
        <sz val="11"/>
        <rFont val="Times New Roman"/>
        <family val="1"/>
        <charset val="238"/>
      </rPr>
      <t>(GIP) u KPMO</t>
    </r>
  </si>
  <si>
    <t>provjera parametara iz elektro-energetske suglasnosti te spajanje na električnu mrežu prema uvjetima iz EES</t>
  </si>
  <si>
    <t xml:space="preserve">Certifikati: EN 50438:2013, G59/3, IEC 60068-2-x, IEC 61727, IEC 62109-1/2, IEC 62116 ili jednakovrijedni </t>
  </si>
  <si>
    <t>LED svjetiljka certificirana za rad u atmosferi vjerojatne prisutnosti eksplozivnih plinova iz grupe IIA, IIB, IIC (amonijak, metan, etan, propan, acetilen i dr.), zone I i II, temperaturni razred T6 (do 85 st.C):</t>
  </si>
  <si>
    <t>‐ Konektori za DC kabele 4 mm2, Stupanj IP zaštite po IEC 60529 ili jednakovrijedno: minimalno IP 65 ili jednakovrijedan, UV stabilni,par F+M</t>
  </si>
  <si>
    <t>LED svjetiljka Stupanj IP zaštite po IEC 60529 ili jednakovrijedno: minimalno IP 65 ili jednakovrijedan (mogućnost linijskog spajanja u seriju ili pojedinačno).</t>
  </si>
  <si>
    <t>Polikristalni moduli ukupne instalirane snage 25kW:
 - Polikristalna izvedba
 - Garancija: 15 godina na proizvod, 90% izlazne snage u 12  godina, a 80% u 25 godina
 - Certifikati: IEC 61215, IEC 61730 - 1, IEC 61730 - 2 ili  jednakovrijedni
- Zadovoljava PID (Potential Induced Degradation) test ili jednakovrijedno
Električne karakteristike pri STC (1000 W/m, 25°C temperatura okoline, AM = 1,5) prema EN: 60904-3
 - Vršna snaga (Pmpp): 270 (-0/+4,9) W
 - Struja kratkog spoja (Isc): 9,11 A
 - Stupanj efikasnosti modula minimum: 16,5%
 - Radna temperatura: -40 do 85 °C
 - Broj ćelija: 60
 - Spojna kutija: Stupanj IP zaštite po IEC 60529 ili jednakovrijedno: minimalno IP 67 ili jednakovrijedan s 3 bypass diode 
Mehaničke karakteristike:
 - Dimenzije u mm: 1640x992x40/35 ± 2%
 - Kapacitet površinskog optererećenja=&gt; 5400Pa
 - Otpornost na tuču: promjera 25mm pri brzini 23m/s</t>
  </si>
  <si>
    <t>‐ FID (Zaštitni uređaj diferencijalne struje) sklopka 40/0,3A, četveropolna</t>
  </si>
  <si>
    <r>
      <t xml:space="preserve">Solarni izmjenjivač snage 25kW:
Minimalno maksimalna DC snaga: 44.000 Wp
Ulazni napon DC: 1000 V
Broj </t>
    </r>
    <r>
      <rPr>
        <sz val="10"/>
        <rFont val="Times New Roman"/>
        <family val="1"/>
        <charset val="238"/>
      </rPr>
      <t>MPP trackera:</t>
    </r>
    <r>
      <rPr>
        <sz val="10"/>
        <color rgb="FFFF0000"/>
        <rFont val="Times New Roman"/>
        <family val="1"/>
        <charset val="238"/>
      </rPr>
      <t xml:space="preserve"> </t>
    </r>
    <r>
      <rPr>
        <sz val="10"/>
        <color indexed="8"/>
        <rFont val="Times New Roman"/>
        <family val="1"/>
        <charset val="1"/>
      </rPr>
      <t>minimalno 2
Broj ulaza</t>
    </r>
    <r>
      <rPr>
        <sz val="10"/>
        <color rgb="FFFF000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 xml:space="preserve">po MPPT: </t>
    </r>
    <r>
      <rPr>
        <sz val="10"/>
        <color indexed="8"/>
        <rFont val="Times New Roman"/>
        <family val="1"/>
        <charset val="1"/>
      </rPr>
      <t xml:space="preserve">minimalno 3
Nazivna AC snaga: 25.000W
Raspon napona po fazi: 180 - 280V
THD: ≤ 3%
Maksimalni stupanj korisnosti: minimalno 98,3%
Europski stupanj korisnosti: minimalno 98,1%
</t>
    </r>
    <r>
      <rPr>
        <sz val="10"/>
        <rFont val="Times New Roman"/>
        <family val="1"/>
        <charset val="238"/>
      </rPr>
      <t>Stupanj zaštite po IEC 62109-1: I ili jednakovrijedno</t>
    </r>
    <r>
      <rPr>
        <sz val="10"/>
        <color indexed="8"/>
        <rFont val="Times New Roman"/>
        <family val="1"/>
        <charset val="1"/>
      </rPr>
      <t xml:space="preserve">
</t>
    </r>
    <r>
      <rPr>
        <sz val="10"/>
        <rFont val="Times New Roman"/>
        <family val="1"/>
        <charset val="238"/>
      </rPr>
      <t>Stupanj prenaponske zaštite po IEC 62109-1: AC: III; DC: II ili jednakovrijedno</t>
    </r>
    <r>
      <rPr>
        <sz val="10"/>
        <color indexed="8"/>
        <rFont val="Times New Roman"/>
        <family val="1"/>
        <charset val="1"/>
      </rPr>
      <t xml:space="preserve">
Mogućnost ugradnje DC odvodnika prenapona </t>
    </r>
    <r>
      <rPr>
        <sz val="10"/>
        <rFont val="Times New Roman"/>
        <family val="1"/>
        <charset val="238"/>
      </rPr>
      <t xml:space="preserve">Tip II prema 61643-11 ili jednakovrijedno </t>
    </r>
    <r>
      <rPr>
        <sz val="10"/>
        <color indexed="8"/>
        <rFont val="Times New Roman"/>
        <family val="1"/>
        <charset val="1"/>
      </rPr>
      <t xml:space="preserve">
Automatska sikronizacija
Zaštita zamjene polova
Nadziranje kvara uzemljenja
Opseg temperature djelovanja: minimalno −25 °C to +60 °C
Emisija buke: maksimalno 52dB
Samopotrošnja (noću): 1W
</t>
    </r>
    <r>
      <rPr>
        <sz val="10"/>
        <rFont val="Times New Roman"/>
        <family val="1"/>
        <charset val="238"/>
      </rPr>
      <t>Stupanj zaštite po IEC 60529 ili jednakovrijedno: minimalno IP 65 ili jednakovrijedan</t>
    </r>
    <r>
      <rPr>
        <sz val="10"/>
        <color indexed="8"/>
        <rFont val="Times New Roman"/>
        <family val="1"/>
        <charset val="1"/>
      </rPr>
      <t xml:space="preserve">
Maksimalna dozvoljena relativna vlaga: minimalno100%
</t>
    </r>
    <r>
      <rPr>
        <sz val="10"/>
        <rFont val="Times New Roman"/>
        <family val="1"/>
        <charset val="238"/>
      </rPr>
      <t>Postojanje integriranog display-a u uređaju</t>
    </r>
    <r>
      <rPr>
        <sz val="10"/>
        <color indexed="8"/>
        <rFont val="Times New Roman"/>
        <family val="1"/>
        <charset val="1"/>
      </rPr>
      <t xml:space="preserve">
</t>
    </r>
    <r>
      <rPr>
        <sz val="10"/>
        <rFont val="Times New Roman"/>
        <family val="1"/>
        <charset val="238"/>
      </rPr>
      <t>Direktno povezivanje pretvarača na internet i oblak za spremanje podataka te mogućnost čitanja tih podataka preko internet sučelja samo uz pomoć ethernet kabela</t>
    </r>
    <r>
      <rPr>
        <sz val="10"/>
        <color indexed="8"/>
        <rFont val="Times New Roman"/>
        <family val="1"/>
        <charset val="1"/>
      </rPr>
      <t xml:space="preserve">
Standardna garancija 5 godina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</si>
</sst>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0"/>
      <color indexed="8"/>
      <name val="Times New Roman"/>
      <family val="1"/>
      <charset val="1"/>
    </font>
    <font>
      <sz val="11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1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0" fillId="0" borderId="0" xfId="0" applyNumberFormat="1"/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4" fontId="5" fillId="0" borderId="4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9" fillId="0" borderId="0" xfId="0" applyFont="1"/>
    <xf numFmtId="4" fontId="1" fillId="0" borderId="3" xfId="0" applyNumberFormat="1" applyFont="1" applyBorder="1" applyAlignment="1">
      <alignment horizontal="right" wrapText="1"/>
    </xf>
    <xf numFmtId="0" fontId="3" fillId="0" borderId="7" xfId="0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right" wrapText="1"/>
    </xf>
    <xf numFmtId="4" fontId="3" fillId="0" borderId="12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vertical="center" wrapText="1"/>
    </xf>
    <xf numFmtId="4" fontId="6" fillId="0" borderId="16" xfId="0" applyNumberFormat="1" applyFont="1" applyBorder="1" applyAlignment="1">
      <alignment vertical="center" wrapText="1"/>
    </xf>
    <xf numFmtId="4" fontId="6" fillId="0" borderId="18" xfId="0" applyNumberFormat="1" applyFont="1" applyBorder="1" applyAlignment="1">
      <alignment vertical="center" wrapText="1"/>
    </xf>
    <xf numFmtId="4" fontId="6" fillId="0" borderId="20" xfId="0" applyNumberFormat="1" applyFont="1" applyBorder="1" applyAlignment="1">
      <alignment vertical="center" wrapText="1"/>
    </xf>
    <xf numFmtId="0" fontId="7" fillId="0" borderId="21" xfId="0" applyFont="1" applyBorder="1" applyAlignment="1">
      <alignment horizontal="center" vertical="center" wrapText="1"/>
    </xf>
    <xf numFmtId="4" fontId="8" fillId="0" borderId="22" xfId="0" applyNumberFormat="1" applyFont="1" applyBorder="1" applyAlignment="1">
      <alignment horizontal="right" vertical="center" wrapText="1"/>
    </xf>
    <xf numFmtId="0" fontId="7" fillId="0" borderId="17" xfId="0" applyFont="1" applyBorder="1" applyAlignment="1">
      <alignment horizontal="center" vertical="center" wrapText="1"/>
    </xf>
    <xf numFmtId="4" fontId="8" fillId="0" borderId="18" xfId="0" applyNumberFormat="1" applyFont="1" applyBorder="1" applyAlignment="1">
      <alignment horizontal="right" vertical="center" wrapText="1"/>
    </xf>
    <xf numFmtId="0" fontId="7" fillId="0" borderId="19" xfId="0" applyFont="1" applyBorder="1" applyAlignment="1">
      <alignment horizontal="center" vertical="center" wrapText="1"/>
    </xf>
    <xf numFmtId="4" fontId="8" fillId="0" borderId="20" xfId="0" applyNumberFormat="1" applyFont="1" applyBorder="1" applyAlignment="1">
      <alignment horizontal="right" vertical="center" wrapText="1"/>
    </xf>
    <xf numFmtId="0" fontId="3" fillId="0" borderId="21" xfId="0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right" vertical="center" wrapText="1"/>
    </xf>
    <xf numFmtId="0" fontId="3" fillId="0" borderId="17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23" xfId="0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right" vertical="center" wrapText="1"/>
    </xf>
    <xf numFmtId="0" fontId="3" fillId="0" borderId="17" xfId="0" applyFont="1" applyBorder="1" applyAlignment="1">
      <alignment horizontal="center" vertical="top" wrapText="1"/>
    </xf>
    <xf numFmtId="4" fontId="1" fillId="0" borderId="18" xfId="0" applyNumberFormat="1" applyFont="1" applyBorder="1" applyAlignment="1">
      <alignment horizontal="right" wrapText="1"/>
    </xf>
    <xf numFmtId="0" fontId="3" fillId="0" borderId="23" xfId="0" applyFont="1" applyBorder="1" applyAlignment="1">
      <alignment horizontal="center" vertical="top" wrapText="1"/>
    </xf>
    <xf numFmtId="4" fontId="3" fillId="0" borderId="24" xfId="0" applyNumberFormat="1" applyFont="1" applyBorder="1" applyAlignment="1">
      <alignment horizontal="right" wrapText="1"/>
    </xf>
    <xf numFmtId="0" fontId="3" fillId="0" borderId="4" xfId="0" applyFont="1" applyBorder="1" applyAlignment="1">
      <alignment horizontal="center" wrapText="1"/>
    </xf>
    <xf numFmtId="0" fontId="15" fillId="0" borderId="7" xfId="0" applyFont="1" applyBorder="1" applyAlignment="1">
      <alignment vertical="top" wrapText="1"/>
    </xf>
    <xf numFmtId="0" fontId="15" fillId="0" borderId="8" xfId="0" applyFont="1" applyBorder="1" applyAlignment="1">
      <alignment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10" fillId="2" borderId="30" xfId="0" applyFont="1" applyFill="1" applyBorder="1" applyAlignment="1">
      <alignment vertical="center" wrapText="1"/>
    </xf>
    <xf numFmtId="0" fontId="3" fillId="0" borderId="8" xfId="0" applyFont="1" applyBorder="1" applyAlignment="1">
      <alignment horizontal="center" wrapText="1"/>
    </xf>
    <xf numFmtId="4" fontId="5" fillId="0" borderId="8" xfId="0" applyNumberFormat="1" applyFont="1" applyBorder="1" applyAlignment="1">
      <alignment horizontal="right" wrapText="1"/>
    </xf>
    <xf numFmtId="4" fontId="5" fillId="0" borderId="31" xfId="0" applyNumberFormat="1" applyFont="1" applyBorder="1" applyAlignment="1">
      <alignment horizontal="right" wrapText="1"/>
    </xf>
    <xf numFmtId="0" fontId="10" fillId="2" borderId="32" xfId="0" applyFont="1" applyFill="1" applyBorder="1" applyAlignment="1">
      <alignment vertical="center" wrapText="1"/>
    </xf>
    <xf numFmtId="0" fontId="0" fillId="0" borderId="7" xfId="0" applyBorder="1"/>
    <xf numFmtId="4" fontId="5" fillId="0" borderId="7" xfId="0" applyNumberFormat="1" applyFont="1" applyBorder="1" applyAlignment="1">
      <alignment horizontal="right" wrapText="1"/>
    </xf>
    <xf numFmtId="0" fontId="14" fillId="2" borderId="28" xfId="0" applyFont="1" applyFill="1" applyBorder="1" applyAlignment="1">
      <alignment wrapText="1"/>
    </xf>
    <xf numFmtId="0" fontId="6" fillId="0" borderId="14" xfId="0" applyFont="1" applyBorder="1" applyAlignment="1">
      <alignment horizontal="justify" vertical="center" wrapText="1"/>
    </xf>
    <xf numFmtId="0" fontId="6" fillId="0" borderId="15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6" fillId="0" borderId="19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4" fontId="4" fillId="0" borderId="18" xfId="0" applyNumberFormat="1" applyFont="1" applyBorder="1" applyAlignment="1">
      <alignment horizontal="right" wrapText="1"/>
    </xf>
    <xf numFmtId="4" fontId="4" fillId="0" borderId="24" xfId="0" applyNumberFormat="1" applyFont="1" applyBorder="1" applyAlignment="1">
      <alignment horizontal="right" wrapText="1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4" fontId="4" fillId="0" borderId="3" xfId="0" applyNumberFormat="1" applyFont="1" applyBorder="1" applyAlignment="1">
      <alignment horizontal="right" wrapText="1"/>
    </xf>
    <xf numFmtId="4" fontId="4" fillId="0" borderId="7" xfId="0" applyNumberFormat="1" applyFont="1" applyBorder="1" applyAlignment="1">
      <alignment horizontal="right" wrapText="1"/>
    </xf>
    <xf numFmtId="4" fontId="5" fillId="0" borderId="3" xfId="0" applyNumberFormat="1" applyFont="1" applyBorder="1" applyAlignment="1">
      <alignment horizontal="right" wrapText="1"/>
    </xf>
    <xf numFmtId="4" fontId="5" fillId="0" borderId="18" xfId="0" applyNumberFormat="1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4" fontId="1" fillId="0" borderId="18" xfId="0" applyNumberFormat="1" applyFont="1" applyBorder="1" applyAlignment="1">
      <alignment horizontal="right" wrapText="1"/>
    </xf>
    <xf numFmtId="4" fontId="1" fillId="0" borderId="3" xfId="0" applyNumberFormat="1" applyFont="1" applyBorder="1" applyAlignment="1">
      <alignment horizontal="right" wrapText="1"/>
    </xf>
    <xf numFmtId="0" fontId="3" fillId="0" borderId="27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right" wrapText="1"/>
    </xf>
    <xf numFmtId="4" fontId="1" fillId="0" borderId="22" xfId="0" applyNumberFormat="1" applyFont="1" applyBorder="1" applyAlignment="1">
      <alignment horizontal="right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view="pageBreakPreview" zoomScaleNormal="100" zoomScaleSheetLayoutView="100" workbookViewId="0">
      <selection activeCell="E16" sqref="E16"/>
    </sheetView>
  </sheetViews>
  <sheetFormatPr defaultRowHeight="15" x14ac:dyDescent="0.25"/>
  <cols>
    <col min="1" max="1" width="8.85546875" customWidth="1"/>
    <col min="2" max="2" width="44.42578125" customWidth="1"/>
    <col min="3" max="3" width="18.7109375" customWidth="1"/>
    <col min="4" max="4" width="10" bestFit="1" customWidth="1"/>
  </cols>
  <sheetData>
    <row r="1" spans="1:3" ht="19.5" thickBot="1" x14ac:dyDescent="0.3">
      <c r="A1" s="19" t="s">
        <v>75</v>
      </c>
      <c r="B1" s="20" t="s">
        <v>76</v>
      </c>
      <c r="C1" s="20" t="s">
        <v>77</v>
      </c>
    </row>
    <row r="2" spans="1:3" ht="18.75" x14ac:dyDescent="0.25">
      <c r="A2" s="36" t="s">
        <v>68</v>
      </c>
      <c r="B2" s="21" t="s">
        <v>71</v>
      </c>
      <c r="C2" s="37">
        <f>'5.1. Dizalica topline'!F9</f>
        <v>0</v>
      </c>
    </row>
    <row r="3" spans="1:3" ht="18.75" x14ac:dyDescent="0.25">
      <c r="A3" s="38" t="s">
        <v>69</v>
      </c>
      <c r="B3" s="22" t="s">
        <v>72</v>
      </c>
      <c r="C3" s="39">
        <f>'5.2. Fotonapon'!F37</f>
        <v>0</v>
      </c>
    </row>
    <row r="4" spans="1:3" ht="19.5" thickBot="1" x14ac:dyDescent="0.3">
      <c r="A4" s="40" t="s">
        <v>70</v>
      </c>
      <c r="B4" s="23" t="s">
        <v>73</v>
      </c>
      <c r="C4" s="41">
        <f>'5.3. Rasvjeta'!F37</f>
        <v>0</v>
      </c>
    </row>
    <row r="5" spans="1:3" ht="14.45" customHeight="1" x14ac:dyDescent="0.25">
      <c r="A5" s="66" t="s">
        <v>74</v>
      </c>
      <c r="B5" s="67"/>
      <c r="C5" s="33">
        <f>SUM(C2:C4)</f>
        <v>0</v>
      </c>
    </row>
    <row r="6" spans="1:3" ht="14.45" customHeight="1" x14ac:dyDescent="0.25">
      <c r="A6" s="68" t="s">
        <v>78</v>
      </c>
      <c r="B6" s="69"/>
      <c r="C6" s="34">
        <f>C5*0.25</f>
        <v>0</v>
      </c>
    </row>
    <row r="7" spans="1:3" ht="14.45" customHeight="1" thickBot="1" x14ac:dyDescent="0.3">
      <c r="A7" s="70" t="s">
        <v>79</v>
      </c>
      <c r="B7" s="71"/>
      <c r="C7" s="35">
        <f>C5*1.25</f>
        <v>0</v>
      </c>
    </row>
    <row r="8" spans="1:3" ht="18.75" x14ac:dyDescent="0.3">
      <c r="A8" s="24"/>
      <c r="B8" s="24"/>
      <c r="C8" s="24"/>
    </row>
  </sheetData>
  <mergeCells count="3">
    <mergeCell ref="A5:B5"/>
    <mergeCell ref="A6:B6"/>
    <mergeCell ref="A7:B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view="pageBreakPreview" zoomScale="130" zoomScaleNormal="100" zoomScaleSheetLayoutView="130" workbookViewId="0">
      <selection activeCell="C1" sqref="C1"/>
    </sheetView>
  </sheetViews>
  <sheetFormatPr defaultRowHeight="15" x14ac:dyDescent="0.25"/>
  <cols>
    <col min="1" max="1" width="6.85546875" customWidth="1"/>
    <col min="2" max="2" width="41.7109375" customWidth="1"/>
    <col min="3" max="3" width="10.7109375" customWidth="1"/>
    <col min="4" max="4" width="7" customWidth="1"/>
    <col min="5" max="5" width="11.85546875" customWidth="1"/>
    <col min="6" max="6" width="12" customWidth="1"/>
    <col min="7" max="7" width="10" bestFit="1" customWidth="1"/>
  </cols>
  <sheetData>
    <row r="1" spans="1:7" ht="29.2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7" ht="165" x14ac:dyDescent="0.25">
      <c r="A2" s="42" t="s">
        <v>6</v>
      </c>
      <c r="B2" s="8" t="s">
        <v>83</v>
      </c>
      <c r="C2" s="9" t="s">
        <v>7</v>
      </c>
      <c r="D2" s="9">
        <v>1</v>
      </c>
      <c r="E2" s="10"/>
      <c r="F2" s="43"/>
    </row>
    <row r="3" spans="1:7" ht="30" x14ac:dyDescent="0.25">
      <c r="A3" s="44" t="s">
        <v>8</v>
      </c>
      <c r="B3" s="5" t="s">
        <v>9</v>
      </c>
      <c r="C3" s="6" t="s">
        <v>10</v>
      </c>
      <c r="D3" s="6">
        <v>1</v>
      </c>
      <c r="E3" s="7"/>
      <c r="F3" s="45"/>
    </row>
    <row r="4" spans="1:7" ht="30" x14ac:dyDescent="0.25">
      <c r="A4" s="44" t="s">
        <v>11</v>
      </c>
      <c r="B4" s="5" t="s">
        <v>12</v>
      </c>
      <c r="C4" s="6" t="s">
        <v>10</v>
      </c>
      <c r="D4" s="4">
        <v>1</v>
      </c>
      <c r="E4" s="7"/>
      <c r="F4" s="45"/>
    </row>
    <row r="5" spans="1:7" ht="45" x14ac:dyDescent="0.25">
      <c r="A5" s="44" t="s">
        <v>13</v>
      </c>
      <c r="B5" s="5" t="s">
        <v>14</v>
      </c>
      <c r="C5" s="6" t="s">
        <v>7</v>
      </c>
      <c r="D5" s="4">
        <v>1</v>
      </c>
      <c r="E5" s="7"/>
      <c r="F5" s="45"/>
    </row>
    <row r="6" spans="1:7" ht="105" x14ac:dyDescent="0.25">
      <c r="A6" s="44" t="s">
        <v>15</v>
      </c>
      <c r="B6" s="5" t="s">
        <v>16</v>
      </c>
      <c r="C6" s="6" t="s">
        <v>7</v>
      </c>
      <c r="D6" s="4">
        <v>1</v>
      </c>
      <c r="E6" s="7"/>
      <c r="F6" s="45"/>
    </row>
    <row r="7" spans="1:7" ht="45" x14ac:dyDescent="0.25">
      <c r="A7" s="44" t="s">
        <v>17</v>
      </c>
      <c r="B7" s="5" t="s">
        <v>18</v>
      </c>
      <c r="C7" s="6" t="s">
        <v>7</v>
      </c>
      <c r="D7" s="4">
        <v>1</v>
      </c>
      <c r="E7" s="7"/>
      <c r="F7" s="45"/>
    </row>
    <row r="8" spans="1:7" ht="60.75" thickBot="1" x14ac:dyDescent="0.3">
      <c r="A8" s="46" t="s">
        <v>19</v>
      </c>
      <c r="B8" s="29" t="s">
        <v>20</v>
      </c>
      <c r="C8" s="30" t="s">
        <v>7</v>
      </c>
      <c r="D8" s="30">
        <v>1</v>
      </c>
      <c r="E8" s="31"/>
      <c r="F8" s="47"/>
      <c r="G8" s="3"/>
    </row>
    <row r="9" spans="1:7" ht="14.45" customHeight="1" thickBot="1" x14ac:dyDescent="0.3">
      <c r="A9" s="72" t="s">
        <v>21</v>
      </c>
      <c r="B9" s="73"/>
      <c r="C9" s="73"/>
      <c r="D9" s="73"/>
      <c r="E9" s="73"/>
      <c r="F9" s="32">
        <f>SUM(F2:F8)</f>
        <v>0</v>
      </c>
    </row>
  </sheetData>
  <mergeCells count="1">
    <mergeCell ref="A9:E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view="pageBreakPreview" zoomScale="145" zoomScaleNormal="100" zoomScaleSheetLayoutView="145" workbookViewId="0">
      <selection activeCell="C1" sqref="C1"/>
    </sheetView>
  </sheetViews>
  <sheetFormatPr defaultRowHeight="15" x14ac:dyDescent="0.25"/>
  <cols>
    <col min="1" max="1" width="6.85546875" customWidth="1"/>
    <col min="2" max="2" width="41.7109375" customWidth="1"/>
    <col min="3" max="3" width="10.7109375" customWidth="1"/>
    <col min="4" max="4" width="7" customWidth="1"/>
    <col min="5" max="5" width="11.85546875" customWidth="1"/>
    <col min="6" max="6" width="12" customWidth="1"/>
    <col min="7" max="7" width="10" bestFit="1" customWidth="1"/>
  </cols>
  <sheetData>
    <row r="1" spans="1:7" ht="29.2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7" ht="314.25" customHeight="1" x14ac:dyDescent="0.25">
      <c r="A2" s="55" t="s">
        <v>6</v>
      </c>
      <c r="B2" s="65" t="s">
        <v>93</v>
      </c>
      <c r="C2" s="59" t="s">
        <v>7</v>
      </c>
      <c r="D2" s="59">
        <v>1</v>
      </c>
      <c r="E2" s="60"/>
      <c r="F2" s="61"/>
    </row>
    <row r="3" spans="1:7" ht="409.5" x14ac:dyDescent="0.25">
      <c r="A3" s="56" t="s">
        <v>8</v>
      </c>
      <c r="B3" s="58" t="s">
        <v>95</v>
      </c>
      <c r="C3" s="63"/>
      <c r="D3" s="63"/>
      <c r="E3" s="64"/>
      <c r="F3" s="64"/>
    </row>
    <row r="4" spans="1:7" ht="25.5" x14ac:dyDescent="0.25">
      <c r="A4" s="57"/>
      <c r="B4" s="62" t="s">
        <v>89</v>
      </c>
      <c r="C4" s="52" t="s">
        <v>7</v>
      </c>
      <c r="D4" s="52">
        <v>1</v>
      </c>
      <c r="E4" s="18"/>
      <c r="F4" s="18"/>
    </row>
    <row r="5" spans="1:7" ht="60" x14ac:dyDescent="0.25">
      <c r="A5" s="76" t="s">
        <v>11</v>
      </c>
      <c r="B5" s="13" t="s">
        <v>22</v>
      </c>
      <c r="C5" s="78" t="s">
        <v>7</v>
      </c>
      <c r="D5" s="80">
        <v>1</v>
      </c>
      <c r="E5" s="84"/>
      <c r="F5" s="85"/>
    </row>
    <row r="6" spans="1:7" ht="60" x14ac:dyDescent="0.25">
      <c r="A6" s="76"/>
      <c r="B6" s="15" t="s">
        <v>23</v>
      </c>
      <c r="C6" s="78"/>
      <c r="D6" s="80"/>
      <c r="E6" s="84"/>
      <c r="F6" s="85"/>
    </row>
    <row r="7" spans="1:7" ht="60" x14ac:dyDescent="0.25">
      <c r="A7" s="76"/>
      <c r="B7" s="15" t="s">
        <v>24</v>
      </c>
      <c r="C7" s="78"/>
      <c r="D7" s="80"/>
      <c r="E7" s="84"/>
      <c r="F7" s="85"/>
    </row>
    <row r="8" spans="1:7" x14ac:dyDescent="0.25">
      <c r="A8" s="76"/>
      <c r="B8" s="15" t="s">
        <v>25</v>
      </c>
      <c r="C8" s="78"/>
      <c r="D8" s="80"/>
      <c r="E8" s="84"/>
      <c r="F8" s="85"/>
    </row>
    <row r="9" spans="1:7" ht="60" x14ac:dyDescent="0.25">
      <c r="A9" s="76"/>
      <c r="B9" s="54" t="s">
        <v>91</v>
      </c>
      <c r="C9" s="78"/>
      <c r="D9" s="80"/>
      <c r="E9" s="84"/>
      <c r="F9" s="85"/>
      <c r="G9" s="3"/>
    </row>
    <row r="10" spans="1:7" ht="28.5" customHeight="1" x14ac:dyDescent="0.25">
      <c r="A10" s="76"/>
      <c r="B10" s="15" t="s">
        <v>26</v>
      </c>
      <c r="C10" s="78"/>
      <c r="D10" s="80"/>
      <c r="E10" s="84"/>
      <c r="F10" s="85"/>
    </row>
    <row r="11" spans="1:7" ht="30" x14ac:dyDescent="0.25">
      <c r="A11" s="76"/>
      <c r="B11" s="54" t="s">
        <v>94</v>
      </c>
      <c r="C11" s="78"/>
      <c r="D11" s="80"/>
      <c r="E11" s="84"/>
      <c r="F11" s="85"/>
    </row>
    <row r="12" spans="1:7" ht="27.75" customHeight="1" x14ac:dyDescent="0.25">
      <c r="A12" s="76"/>
      <c r="B12" s="15" t="s">
        <v>27</v>
      </c>
      <c r="C12" s="78"/>
      <c r="D12" s="80"/>
      <c r="E12" s="84"/>
      <c r="F12" s="85"/>
    </row>
    <row r="13" spans="1:7" ht="30" x14ac:dyDescent="0.25">
      <c r="A13" s="76"/>
      <c r="B13" s="15" t="s">
        <v>28</v>
      </c>
      <c r="C13" s="78"/>
      <c r="D13" s="80"/>
      <c r="E13" s="84"/>
      <c r="F13" s="85"/>
    </row>
    <row r="14" spans="1:7" ht="19.5" customHeight="1" x14ac:dyDescent="0.25">
      <c r="A14" s="76"/>
      <c r="B14" s="15" t="s">
        <v>29</v>
      </c>
      <c r="C14" s="78"/>
      <c r="D14" s="80"/>
      <c r="E14" s="84"/>
      <c r="F14" s="85"/>
    </row>
    <row r="15" spans="1:7" ht="45" x14ac:dyDescent="0.25">
      <c r="A15" s="76" t="s">
        <v>13</v>
      </c>
      <c r="B15" s="13" t="s">
        <v>30</v>
      </c>
      <c r="C15" s="78" t="s">
        <v>7</v>
      </c>
      <c r="D15" s="80">
        <v>1</v>
      </c>
      <c r="E15" s="82"/>
      <c r="F15" s="74"/>
    </row>
    <row r="16" spans="1:7" x14ac:dyDescent="0.25">
      <c r="A16" s="76"/>
      <c r="B16" s="15" t="s">
        <v>31</v>
      </c>
      <c r="C16" s="78"/>
      <c r="D16" s="80"/>
      <c r="E16" s="82"/>
      <c r="F16" s="74"/>
    </row>
    <row r="17" spans="1:6" x14ac:dyDescent="0.25">
      <c r="A17" s="76"/>
      <c r="B17" s="15" t="s">
        <v>32</v>
      </c>
      <c r="C17" s="78"/>
      <c r="D17" s="80"/>
      <c r="E17" s="82"/>
      <c r="F17" s="74"/>
    </row>
    <row r="18" spans="1:6" ht="30" x14ac:dyDescent="0.25">
      <c r="A18" s="76"/>
      <c r="B18" s="15" t="s">
        <v>33</v>
      </c>
      <c r="C18" s="78"/>
      <c r="D18" s="80"/>
      <c r="E18" s="82"/>
      <c r="F18" s="74"/>
    </row>
    <row r="19" spans="1:6" ht="60" x14ac:dyDescent="0.25">
      <c r="A19" s="76"/>
      <c r="B19" s="15" t="s">
        <v>34</v>
      </c>
      <c r="C19" s="78"/>
      <c r="D19" s="80"/>
      <c r="E19" s="82"/>
      <c r="F19" s="74"/>
    </row>
    <row r="20" spans="1:6" ht="45" x14ac:dyDescent="0.25">
      <c r="A20" s="76" t="s">
        <v>15</v>
      </c>
      <c r="B20" s="16" t="s">
        <v>84</v>
      </c>
      <c r="C20" s="78" t="s">
        <v>7</v>
      </c>
      <c r="D20" s="80">
        <v>1</v>
      </c>
      <c r="E20" s="82"/>
      <c r="F20" s="74"/>
    </row>
    <row r="21" spans="1:6" ht="30" x14ac:dyDescent="0.25">
      <c r="A21" s="76"/>
      <c r="B21" s="17" t="s">
        <v>35</v>
      </c>
      <c r="C21" s="78"/>
      <c r="D21" s="80"/>
      <c r="E21" s="82"/>
      <c r="F21" s="74"/>
    </row>
    <row r="22" spans="1:6" ht="30" x14ac:dyDescent="0.25">
      <c r="A22" s="76"/>
      <c r="B22" s="17" t="s">
        <v>36</v>
      </c>
      <c r="C22" s="78"/>
      <c r="D22" s="80"/>
      <c r="E22" s="82"/>
      <c r="F22" s="74"/>
    </row>
    <row r="23" spans="1:6" ht="45" x14ac:dyDescent="0.25">
      <c r="A23" s="76"/>
      <c r="B23" s="17" t="s">
        <v>37</v>
      </c>
      <c r="C23" s="78"/>
      <c r="D23" s="80"/>
      <c r="E23" s="82"/>
      <c r="F23" s="74"/>
    </row>
    <row r="24" spans="1:6" ht="45" x14ac:dyDescent="0.25">
      <c r="A24" s="76"/>
      <c r="B24" s="17" t="s">
        <v>38</v>
      </c>
      <c r="C24" s="78"/>
      <c r="D24" s="80"/>
      <c r="E24" s="82"/>
      <c r="F24" s="74"/>
    </row>
    <row r="25" spans="1:6" ht="60" x14ac:dyDescent="0.25">
      <c r="A25" s="76"/>
      <c r="B25" s="17" t="s">
        <v>39</v>
      </c>
      <c r="C25" s="78"/>
      <c r="D25" s="80"/>
      <c r="E25" s="82"/>
      <c r="F25" s="74"/>
    </row>
    <row r="26" spans="1:6" ht="45" x14ac:dyDescent="0.25">
      <c r="A26" s="76" t="s">
        <v>17</v>
      </c>
      <c r="B26" s="53" t="s">
        <v>85</v>
      </c>
      <c r="C26" s="78" t="s">
        <v>7</v>
      </c>
      <c r="D26" s="80">
        <v>1</v>
      </c>
      <c r="E26" s="82"/>
      <c r="F26" s="74"/>
    </row>
    <row r="27" spans="1:6" ht="45" x14ac:dyDescent="0.25">
      <c r="A27" s="76"/>
      <c r="B27" s="54" t="s">
        <v>86</v>
      </c>
      <c r="C27" s="78"/>
      <c r="D27" s="80"/>
      <c r="E27" s="82"/>
      <c r="F27" s="74"/>
    </row>
    <row r="28" spans="1:6" ht="30" x14ac:dyDescent="0.25">
      <c r="A28" s="76"/>
      <c r="B28" s="15" t="s">
        <v>40</v>
      </c>
      <c r="C28" s="78"/>
      <c r="D28" s="80"/>
      <c r="E28" s="82"/>
      <c r="F28" s="74"/>
    </row>
    <row r="29" spans="1:6" x14ac:dyDescent="0.25">
      <c r="A29" s="76"/>
      <c r="B29" s="15" t="s">
        <v>41</v>
      </c>
      <c r="C29" s="78"/>
      <c r="D29" s="80"/>
      <c r="E29" s="82"/>
      <c r="F29" s="74"/>
    </row>
    <row r="30" spans="1:6" ht="45" x14ac:dyDescent="0.25">
      <c r="A30" s="76"/>
      <c r="B30" s="15" t="s">
        <v>42</v>
      </c>
      <c r="C30" s="78"/>
      <c r="D30" s="80"/>
      <c r="E30" s="82"/>
      <c r="F30" s="74"/>
    </row>
    <row r="31" spans="1:6" ht="45" x14ac:dyDescent="0.25">
      <c r="A31" s="76"/>
      <c r="B31" s="15" t="s">
        <v>87</v>
      </c>
      <c r="C31" s="78"/>
      <c r="D31" s="80"/>
      <c r="E31" s="82"/>
      <c r="F31" s="74"/>
    </row>
    <row r="32" spans="1:6" ht="45" x14ac:dyDescent="0.25">
      <c r="A32" s="76"/>
      <c r="B32" s="15" t="s">
        <v>43</v>
      </c>
      <c r="C32" s="78"/>
      <c r="D32" s="80"/>
      <c r="E32" s="82"/>
      <c r="F32" s="74"/>
    </row>
    <row r="33" spans="1:6" ht="30" x14ac:dyDescent="0.25">
      <c r="A33" s="76" t="s">
        <v>19</v>
      </c>
      <c r="B33" s="13" t="s">
        <v>45</v>
      </c>
      <c r="C33" s="78" t="s">
        <v>7</v>
      </c>
      <c r="D33" s="80">
        <v>1</v>
      </c>
      <c r="E33" s="82"/>
      <c r="F33" s="74"/>
    </row>
    <row r="34" spans="1:6" x14ac:dyDescent="0.25">
      <c r="A34" s="76"/>
      <c r="B34" s="15" t="s">
        <v>46</v>
      </c>
      <c r="C34" s="78"/>
      <c r="D34" s="80"/>
      <c r="E34" s="82"/>
      <c r="F34" s="74"/>
    </row>
    <row r="35" spans="1:6" x14ac:dyDescent="0.25">
      <c r="A35" s="76"/>
      <c r="B35" s="15" t="s">
        <v>47</v>
      </c>
      <c r="C35" s="78"/>
      <c r="D35" s="80"/>
      <c r="E35" s="82"/>
      <c r="F35" s="74"/>
    </row>
    <row r="36" spans="1:6" ht="45.75" thickBot="1" x14ac:dyDescent="0.3">
      <c r="A36" s="77"/>
      <c r="B36" s="54" t="s">
        <v>88</v>
      </c>
      <c r="C36" s="79"/>
      <c r="D36" s="81"/>
      <c r="E36" s="83"/>
      <c r="F36" s="75"/>
    </row>
    <row r="37" spans="1:6" ht="15.75" thickBot="1" x14ac:dyDescent="0.3">
      <c r="A37" s="72" t="s">
        <v>48</v>
      </c>
      <c r="B37" s="73"/>
      <c r="C37" s="73"/>
      <c r="D37" s="73"/>
      <c r="E37" s="73"/>
      <c r="F37" s="28">
        <f>SUM(F2:F33)</f>
        <v>0</v>
      </c>
    </row>
  </sheetData>
  <mergeCells count="26">
    <mergeCell ref="A5:A14"/>
    <mergeCell ref="C5:C14"/>
    <mergeCell ref="D5:D14"/>
    <mergeCell ref="E5:E14"/>
    <mergeCell ref="F5:F14"/>
    <mergeCell ref="A20:A25"/>
    <mergeCell ref="C20:C25"/>
    <mergeCell ref="D20:D25"/>
    <mergeCell ref="E20:E25"/>
    <mergeCell ref="F20:F25"/>
    <mergeCell ref="A15:A19"/>
    <mergeCell ref="C15:C19"/>
    <mergeCell ref="D15:D19"/>
    <mergeCell ref="E15:E19"/>
    <mergeCell ref="F15:F19"/>
    <mergeCell ref="A26:A32"/>
    <mergeCell ref="C26:C32"/>
    <mergeCell ref="D26:D32"/>
    <mergeCell ref="E26:E32"/>
    <mergeCell ref="F26:F32"/>
    <mergeCell ref="F33:F36"/>
    <mergeCell ref="A37:E37"/>
    <mergeCell ref="A33:A36"/>
    <mergeCell ref="C33:C36"/>
    <mergeCell ref="D33:D36"/>
    <mergeCell ref="E33:E36"/>
  </mergeCells>
  <pageMargins left="0.7" right="0.7" top="0.75" bottom="0.75" header="0.3" footer="0.3"/>
  <pageSetup scale="76" orientation="portrait" r:id="rId1"/>
  <rowBreaks count="1" manualBreakCount="1">
    <brk id="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view="pageBreakPreview" topLeftCell="A17" zoomScaleNormal="100" zoomScaleSheetLayoutView="100" workbookViewId="0">
      <selection activeCell="C38" sqref="C38"/>
    </sheetView>
  </sheetViews>
  <sheetFormatPr defaultRowHeight="15" x14ac:dyDescent="0.25"/>
  <cols>
    <col min="1" max="1" width="6.85546875" customWidth="1"/>
    <col min="2" max="2" width="41.7109375" customWidth="1"/>
    <col min="3" max="3" width="10.7109375" customWidth="1"/>
    <col min="4" max="4" width="7" customWidth="1"/>
    <col min="5" max="5" width="11.85546875" customWidth="1"/>
    <col min="6" max="6" width="12" customWidth="1"/>
    <col min="7" max="7" width="10" bestFit="1" customWidth="1"/>
  </cols>
  <sheetData>
    <row r="1" spans="1:6" ht="29.2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60" x14ac:dyDescent="0.25">
      <c r="A2" s="89" t="s">
        <v>6</v>
      </c>
      <c r="B2" s="54" t="s">
        <v>92</v>
      </c>
      <c r="C2" s="90" t="s">
        <v>10</v>
      </c>
      <c r="D2" s="91">
        <v>24</v>
      </c>
      <c r="E2" s="92"/>
      <c r="F2" s="93"/>
    </row>
    <row r="3" spans="1:6" ht="30" x14ac:dyDescent="0.25">
      <c r="A3" s="76"/>
      <c r="B3" s="15" t="s">
        <v>49</v>
      </c>
      <c r="C3" s="78"/>
      <c r="D3" s="80"/>
      <c r="E3" s="86"/>
      <c r="F3" s="87"/>
    </row>
    <row r="4" spans="1:6" ht="30" x14ac:dyDescent="0.25">
      <c r="A4" s="76"/>
      <c r="B4" s="15" t="s">
        <v>50</v>
      </c>
      <c r="C4" s="78"/>
      <c r="D4" s="80"/>
      <c r="E4" s="86"/>
      <c r="F4" s="87"/>
    </row>
    <row r="5" spans="1:6" ht="30" x14ac:dyDescent="0.25">
      <c r="A5" s="76"/>
      <c r="B5" s="15" t="s">
        <v>51</v>
      </c>
      <c r="C5" s="78"/>
      <c r="D5" s="80"/>
      <c r="E5" s="86"/>
      <c r="F5" s="87"/>
    </row>
    <row r="6" spans="1:6" ht="30" x14ac:dyDescent="0.25">
      <c r="A6" s="76"/>
      <c r="B6" s="15" t="s">
        <v>52</v>
      </c>
      <c r="C6" s="78"/>
      <c r="D6" s="80"/>
      <c r="E6" s="86"/>
      <c r="F6" s="87"/>
    </row>
    <row r="7" spans="1:6" ht="30" x14ac:dyDescent="0.25">
      <c r="A7" s="76"/>
      <c r="B7" s="15" t="s">
        <v>80</v>
      </c>
      <c r="C7" s="78"/>
      <c r="D7" s="80"/>
      <c r="E7" s="86"/>
      <c r="F7" s="87"/>
    </row>
    <row r="8" spans="1:6" x14ac:dyDescent="0.25">
      <c r="A8" s="76"/>
      <c r="B8" s="15" t="s">
        <v>53</v>
      </c>
      <c r="C8" s="78"/>
      <c r="D8" s="80"/>
      <c r="E8" s="86"/>
      <c r="F8" s="87"/>
    </row>
    <row r="9" spans="1:6" ht="60" x14ac:dyDescent="0.25">
      <c r="A9" s="76" t="s">
        <v>8</v>
      </c>
      <c r="B9" s="54" t="s">
        <v>92</v>
      </c>
      <c r="C9" s="78" t="s">
        <v>10</v>
      </c>
      <c r="D9" s="80">
        <v>64</v>
      </c>
      <c r="E9" s="86"/>
      <c r="F9" s="87"/>
    </row>
    <row r="10" spans="1:6" ht="30" x14ac:dyDescent="0.25">
      <c r="A10" s="76"/>
      <c r="B10" s="15" t="s">
        <v>54</v>
      </c>
      <c r="C10" s="78"/>
      <c r="D10" s="80"/>
      <c r="E10" s="86"/>
      <c r="F10" s="87"/>
    </row>
    <row r="11" spans="1:6" ht="30" x14ac:dyDescent="0.25">
      <c r="A11" s="76"/>
      <c r="B11" s="15" t="s">
        <v>50</v>
      </c>
      <c r="C11" s="78"/>
      <c r="D11" s="80"/>
      <c r="E11" s="86"/>
      <c r="F11" s="87"/>
    </row>
    <row r="12" spans="1:6" ht="30" x14ac:dyDescent="0.25">
      <c r="A12" s="76"/>
      <c r="B12" s="15" t="s">
        <v>51</v>
      </c>
      <c r="C12" s="78"/>
      <c r="D12" s="80"/>
      <c r="E12" s="86"/>
      <c r="F12" s="87"/>
    </row>
    <row r="13" spans="1:6" ht="30" x14ac:dyDescent="0.25">
      <c r="A13" s="76"/>
      <c r="B13" s="15" t="s">
        <v>52</v>
      </c>
      <c r="C13" s="78"/>
      <c r="D13" s="80"/>
      <c r="E13" s="86"/>
      <c r="F13" s="87"/>
    </row>
    <row r="14" spans="1:6" ht="30" x14ac:dyDescent="0.25">
      <c r="A14" s="76"/>
      <c r="B14" s="15" t="s">
        <v>80</v>
      </c>
      <c r="C14" s="78"/>
      <c r="D14" s="80"/>
      <c r="E14" s="86"/>
      <c r="F14" s="87"/>
    </row>
    <row r="15" spans="1:6" x14ac:dyDescent="0.25">
      <c r="A15" s="76"/>
      <c r="B15" s="15" t="s">
        <v>53</v>
      </c>
      <c r="C15" s="78"/>
      <c r="D15" s="80"/>
      <c r="E15" s="86"/>
      <c r="F15" s="87"/>
    </row>
    <row r="16" spans="1:6" ht="45" x14ac:dyDescent="0.25">
      <c r="A16" s="76" t="s">
        <v>11</v>
      </c>
      <c r="B16" s="13" t="s">
        <v>81</v>
      </c>
      <c r="C16" s="78" t="s">
        <v>10</v>
      </c>
      <c r="D16" s="80">
        <v>38</v>
      </c>
      <c r="E16" s="86"/>
      <c r="F16" s="87"/>
    </row>
    <row r="17" spans="1:6" ht="30" x14ac:dyDescent="0.25">
      <c r="A17" s="76"/>
      <c r="B17" s="15" t="s">
        <v>55</v>
      </c>
      <c r="C17" s="78"/>
      <c r="D17" s="80"/>
      <c r="E17" s="86"/>
      <c r="F17" s="87"/>
    </row>
    <row r="18" spans="1:6" ht="30" x14ac:dyDescent="0.25">
      <c r="A18" s="76"/>
      <c r="B18" s="15" t="s">
        <v>56</v>
      </c>
      <c r="C18" s="78"/>
      <c r="D18" s="80"/>
      <c r="E18" s="86"/>
      <c r="F18" s="87"/>
    </row>
    <row r="19" spans="1:6" ht="30" x14ac:dyDescent="0.25">
      <c r="A19" s="76"/>
      <c r="B19" s="15" t="s">
        <v>52</v>
      </c>
      <c r="C19" s="78"/>
      <c r="D19" s="80"/>
      <c r="E19" s="86"/>
      <c r="F19" s="87"/>
    </row>
    <row r="20" spans="1:6" x14ac:dyDescent="0.25">
      <c r="A20" s="76"/>
      <c r="B20" s="15" t="s">
        <v>57</v>
      </c>
      <c r="C20" s="78"/>
      <c r="D20" s="80"/>
      <c r="E20" s="86"/>
      <c r="F20" s="87"/>
    </row>
    <row r="21" spans="1:6" ht="30" x14ac:dyDescent="0.25">
      <c r="A21" s="76"/>
      <c r="B21" s="15" t="s">
        <v>58</v>
      </c>
      <c r="C21" s="78"/>
      <c r="D21" s="80"/>
      <c r="E21" s="86"/>
      <c r="F21" s="87"/>
    </row>
    <row r="22" spans="1:6" x14ac:dyDescent="0.25">
      <c r="A22" s="76"/>
      <c r="B22" s="15" t="s">
        <v>53</v>
      </c>
      <c r="C22" s="78"/>
      <c r="D22" s="80"/>
      <c r="E22" s="86"/>
      <c r="F22" s="87"/>
    </row>
    <row r="23" spans="1:6" x14ac:dyDescent="0.25">
      <c r="A23" s="76" t="s">
        <v>13</v>
      </c>
      <c r="B23" s="13" t="s">
        <v>59</v>
      </c>
      <c r="C23" s="78" t="s">
        <v>10</v>
      </c>
      <c r="D23" s="80">
        <v>15</v>
      </c>
      <c r="E23" s="86"/>
      <c r="F23" s="87"/>
    </row>
    <row r="24" spans="1:6" ht="30" x14ac:dyDescent="0.25">
      <c r="A24" s="76"/>
      <c r="B24" s="15" t="s">
        <v>60</v>
      </c>
      <c r="C24" s="78"/>
      <c r="D24" s="80"/>
      <c r="E24" s="86"/>
      <c r="F24" s="87"/>
    </row>
    <row r="25" spans="1:6" ht="30" x14ac:dyDescent="0.25">
      <c r="A25" s="76"/>
      <c r="B25" s="15" t="s">
        <v>56</v>
      </c>
      <c r="C25" s="78"/>
      <c r="D25" s="80"/>
      <c r="E25" s="86"/>
      <c r="F25" s="87"/>
    </row>
    <row r="26" spans="1:6" x14ac:dyDescent="0.25">
      <c r="A26" s="76"/>
      <c r="B26" s="15" t="s">
        <v>61</v>
      </c>
      <c r="C26" s="78"/>
      <c r="D26" s="80"/>
      <c r="E26" s="86"/>
      <c r="F26" s="87"/>
    </row>
    <row r="27" spans="1:6" ht="30" x14ac:dyDescent="0.25">
      <c r="A27" s="76"/>
      <c r="B27" s="15" t="s">
        <v>62</v>
      </c>
      <c r="C27" s="78"/>
      <c r="D27" s="80"/>
      <c r="E27" s="86"/>
      <c r="F27" s="87"/>
    </row>
    <row r="28" spans="1:6" x14ac:dyDescent="0.25">
      <c r="A28" s="76"/>
      <c r="B28" s="15" t="s">
        <v>63</v>
      </c>
      <c r="C28" s="78"/>
      <c r="D28" s="80"/>
      <c r="E28" s="86"/>
      <c r="F28" s="87"/>
    </row>
    <row r="29" spans="1:6" ht="75" x14ac:dyDescent="0.25">
      <c r="A29" s="76" t="s">
        <v>15</v>
      </c>
      <c r="B29" s="13" t="s">
        <v>90</v>
      </c>
      <c r="C29" s="78" t="s">
        <v>10</v>
      </c>
      <c r="D29" s="80">
        <v>6</v>
      </c>
      <c r="E29" s="88"/>
      <c r="F29" s="87"/>
    </row>
    <row r="30" spans="1:6" ht="30" x14ac:dyDescent="0.25">
      <c r="A30" s="76"/>
      <c r="B30" s="15" t="s">
        <v>64</v>
      </c>
      <c r="C30" s="78"/>
      <c r="D30" s="80"/>
      <c r="E30" s="88"/>
      <c r="F30" s="87"/>
    </row>
    <row r="31" spans="1:6" x14ac:dyDescent="0.25">
      <c r="A31" s="76"/>
      <c r="B31" s="15" t="s">
        <v>61</v>
      </c>
      <c r="C31" s="78"/>
      <c r="D31" s="80"/>
      <c r="E31" s="88"/>
      <c r="F31" s="87"/>
    </row>
    <row r="32" spans="1:6" ht="30" x14ac:dyDescent="0.25">
      <c r="A32" s="76"/>
      <c r="B32" s="15" t="s">
        <v>62</v>
      </c>
      <c r="C32" s="78"/>
      <c r="D32" s="80"/>
      <c r="E32" s="88"/>
      <c r="F32" s="87"/>
    </row>
    <row r="33" spans="1:6" x14ac:dyDescent="0.25">
      <c r="A33" s="76"/>
      <c r="B33" s="14" t="s">
        <v>63</v>
      </c>
      <c r="C33" s="78"/>
      <c r="D33" s="80"/>
      <c r="E33" s="88"/>
      <c r="F33" s="87"/>
    </row>
    <row r="34" spans="1:6" ht="30" x14ac:dyDescent="0.25">
      <c r="A34" s="48" t="s">
        <v>17</v>
      </c>
      <c r="B34" s="14" t="s">
        <v>65</v>
      </c>
      <c r="C34" s="12" t="s">
        <v>7</v>
      </c>
      <c r="D34" s="12">
        <v>1</v>
      </c>
      <c r="E34" s="25"/>
      <c r="F34" s="49"/>
    </row>
    <row r="35" spans="1:6" ht="15.75" x14ac:dyDescent="0.25">
      <c r="A35" s="48" t="s">
        <v>19</v>
      </c>
      <c r="B35" s="11" t="s">
        <v>66</v>
      </c>
      <c r="C35" s="12" t="s">
        <v>7</v>
      </c>
      <c r="D35" s="12">
        <v>1</v>
      </c>
      <c r="E35" s="25"/>
      <c r="F35" s="49"/>
    </row>
    <row r="36" spans="1:6" ht="30.75" thickBot="1" x14ac:dyDescent="0.3">
      <c r="A36" s="50" t="s">
        <v>44</v>
      </c>
      <c r="B36" s="13" t="s">
        <v>82</v>
      </c>
      <c r="C36" s="26" t="s">
        <v>7</v>
      </c>
      <c r="D36" s="26">
        <v>1</v>
      </c>
      <c r="E36" s="27"/>
      <c r="F36" s="51"/>
    </row>
    <row r="37" spans="1:6" ht="15.75" thickBot="1" x14ac:dyDescent="0.3">
      <c r="A37" s="72" t="s">
        <v>67</v>
      </c>
      <c r="B37" s="73"/>
      <c r="C37" s="73"/>
      <c r="D37" s="73"/>
      <c r="E37" s="73"/>
      <c r="F37" s="28">
        <f>SUM(F2:F36)</f>
        <v>0</v>
      </c>
    </row>
  </sheetData>
  <mergeCells count="26">
    <mergeCell ref="A2:A8"/>
    <mergeCell ref="C2:C8"/>
    <mergeCell ref="D2:D8"/>
    <mergeCell ref="E2:E8"/>
    <mergeCell ref="F2:F8"/>
    <mergeCell ref="F9:F15"/>
    <mergeCell ref="A16:A22"/>
    <mergeCell ref="C16:C22"/>
    <mergeCell ref="D16:D22"/>
    <mergeCell ref="E16:E22"/>
    <mergeCell ref="F16:F22"/>
    <mergeCell ref="A9:A15"/>
    <mergeCell ref="C9:C15"/>
    <mergeCell ref="D9:D15"/>
    <mergeCell ref="E9:E15"/>
    <mergeCell ref="F23:F28"/>
    <mergeCell ref="A29:A33"/>
    <mergeCell ref="C29:C33"/>
    <mergeCell ref="D29:D33"/>
    <mergeCell ref="E29:E33"/>
    <mergeCell ref="F29:F33"/>
    <mergeCell ref="A37:E37"/>
    <mergeCell ref="A23:A28"/>
    <mergeCell ref="C23:C28"/>
    <mergeCell ref="D23:D28"/>
    <mergeCell ref="E23:E2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Rekapitulacija</vt:lpstr>
      <vt:lpstr>5.1. Dizalica topline</vt:lpstr>
      <vt:lpstr>5.2. Fotonapon</vt:lpstr>
      <vt:lpstr>5.3. Rasvjeta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2018-12-05T13:57:17Z</dcterms:modified>
</cp:coreProperties>
</file>