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PrgometZ\Desktop\"/>
    </mc:Choice>
  </mc:AlternateContent>
  <xr:revisionPtr revIDLastSave="0" documentId="8_{D354E88C-1DF0-4D61-9CE8-13E13D7D3407}" xr6:coauthVersionLast="38" xr6:coauthVersionMax="38" xr10:uidLastSave="{00000000-0000-0000-0000-000000000000}"/>
  <bookViews>
    <workbookView xWindow="32760" yWindow="32760" windowWidth="28800" windowHeight="12435" xr2:uid="{00000000-000D-0000-FFFF-FFFF00000000}"/>
  </bookViews>
  <sheets>
    <sheet name="Obrt Ring - troškovnik" sheetId="1" r:id="rId1"/>
  </sheets>
  <definedNames>
    <definedName name="_xlnm.Print_Area" localSheetId="0">'Obrt Ring - troškovnik'!$A$1:$F$112</definedName>
  </definedNames>
  <calcPr calcId="181029"/>
</workbook>
</file>

<file path=xl/calcChain.xml><?xml version="1.0" encoding="utf-8"?>
<calcChain xmlns="http://schemas.openxmlformats.org/spreadsheetml/2006/main">
  <c r="F30" i="1" l="1"/>
  <c r="F31" i="1"/>
  <c r="C102" i="1"/>
  <c r="F10" i="1"/>
  <c r="F11" i="1" s="1"/>
  <c r="C101" i="1" s="1"/>
  <c r="C110" i="1" s="1"/>
  <c r="F36" i="1"/>
  <c r="F43" i="1"/>
  <c r="C103" i="1" s="1"/>
  <c r="F40" i="1"/>
  <c r="F46" i="1"/>
  <c r="F47" i="1"/>
  <c r="F48" i="1"/>
  <c r="F49" i="1"/>
  <c r="F50" i="1" s="1"/>
  <c r="C104" i="1" s="1"/>
  <c r="F54" i="1"/>
  <c r="F55" i="1"/>
  <c r="F56" i="1"/>
  <c r="F57" i="1"/>
  <c r="F71" i="1" s="1"/>
  <c r="C105" i="1" s="1"/>
  <c r="F58" i="1"/>
  <c r="F59" i="1"/>
  <c r="F60" i="1"/>
  <c r="F61" i="1"/>
  <c r="F62" i="1"/>
  <c r="F63" i="1"/>
  <c r="F66" i="1"/>
  <c r="F67" i="1"/>
  <c r="F68" i="1"/>
  <c r="F69" i="1"/>
  <c r="F70" i="1"/>
  <c r="F74" i="1"/>
  <c r="F76" i="1" s="1"/>
  <c r="C106" i="1" s="1"/>
  <c r="F75" i="1"/>
  <c r="F80" i="1"/>
  <c r="F90" i="1"/>
  <c r="C107" i="1"/>
  <c r="F83" i="1"/>
  <c r="F89" i="1"/>
  <c r="F93" i="1"/>
  <c r="F97" i="1" s="1"/>
  <c r="C108" i="1" s="1"/>
  <c r="F94" i="1"/>
  <c r="F95" i="1"/>
  <c r="F96" i="1"/>
  <c r="C111" i="1" l="1"/>
  <c r="C112" i="1"/>
</calcChain>
</file>

<file path=xl/sharedStrings.xml><?xml version="1.0" encoding="utf-8"?>
<sst xmlns="http://schemas.openxmlformats.org/spreadsheetml/2006/main" count="153" uniqueCount="98">
  <si>
    <t>Troškovnik za: Fotonaponska elektrana za vlastitu potrošnju Ring</t>
  </si>
  <si>
    <t xml:space="preserve">INVESTITOR: „RING“ obrt za proizvodnju odjeće, Vladimira Nazora 8b, 31400 Đakovo </t>
  </si>
  <si>
    <t>LOKACIJA: Đakovo (k.č.br. 4854/5, k.o. Đakovo)</t>
  </si>
  <si>
    <t>BROJ PROJEKTA: 66/17</t>
  </si>
  <si>
    <t>PROJEKTANT: IVAN PIŠKOVIĆ, dipl.ing.el.</t>
  </si>
  <si>
    <t>R.br.</t>
  </si>
  <si>
    <t>Opis</t>
  </si>
  <si>
    <t>jed. mj.</t>
  </si>
  <si>
    <t>količina</t>
  </si>
  <si>
    <t>jed. cijena</t>
  </si>
  <si>
    <t>ukupno</t>
  </si>
  <si>
    <t>1.</t>
  </si>
  <si>
    <t>Dobava i montaža fotonaponskih modula na nosivu konstrukciju, sljedećih navedenih ili jednakovrijednih karakteristika:</t>
  </si>
  <si>
    <t>kom</t>
  </si>
  <si>
    <t>UKUPNO 1.</t>
  </si>
  <si>
    <t>2.</t>
  </si>
  <si>
    <t>Dobava i montaža nosive konstrukcije fotonaponskih modula, sljedećih navedenih ili jednakovrijednih karakteristika:</t>
  </si>
  <si>
    <t>Aluminijska podkonstukcija za instalaciju fotonaponskih modula na ravnom krovu, orijentacija jug, zajedno sa svim spojnim materijalom:</t>
  </si>
  <si>
    <t>Osnovni nosač za sustav za montažu na ravni krov 995 mm</t>
  </si>
  <si>
    <t>Osnovni nosač za sustav za montažu na ravni krov 1650 mm</t>
  </si>
  <si>
    <t>Osnovni nosač za sustav za montažu na ravni krov 2500 mm</t>
  </si>
  <si>
    <t>Set za spajanje osnovnih nosača</t>
  </si>
  <si>
    <t>Donji nosivi profil 100 mm</t>
  </si>
  <si>
    <t>Gornji nosivi profil 6200 mm</t>
  </si>
  <si>
    <t>Krajnja kopča za spajanje FN modula sa aluminijskim profilom - za brzu montažu</t>
  </si>
  <si>
    <t>Srednja kopča za spajanje FN modula sa aluminijskim profilom - za brzu montažu</t>
  </si>
  <si>
    <t>Nosiva kada za balast za učvršćivanje konstrukcije na ravnom krovu</t>
  </si>
  <si>
    <t>Zaštitna folija za krov prilikom montaže sustava dimenzija 10000 x 110 x 8 mm</t>
  </si>
  <si>
    <t>Konektor za spajanje gornjih nosivih profila</t>
  </si>
  <si>
    <t>Konektor za spajanje donjih nosivih profila</t>
  </si>
  <si>
    <t>Balast za opterećenje konstrukcije</t>
  </si>
  <si>
    <t>kg</t>
  </si>
  <si>
    <t>UKUPNO 2.</t>
  </si>
  <si>
    <t>3. FOTONAPONSKI IZMJENJIVAČI/PRETVARAČI</t>
  </si>
  <si>
    <t>3.1.</t>
  </si>
  <si>
    <t>Dobava, montaža i priključenje fotonaponskih izmjenjivača, do potpune funkcionalnosti, sljedećih navedenih ili jednakovrijednih karakteristika</t>
  </si>
  <si>
    <t>3.2.</t>
  </si>
  <si>
    <t>UKUPNO 3.</t>
  </si>
  <si>
    <t>4.</t>
  </si>
  <si>
    <t>Dobava materijala, izrada i priključenje DC razvoda fotonaponskog sustava sa svim elementima sljedećih navedenih ili jednakovrijednih karakteristika</t>
  </si>
  <si>
    <t>Dobava, isporuka i polaganje instalacijskih PK kanalica odgovarajućih dimenzija sa poklopcima ili kaoflex cijevi</t>
  </si>
  <si>
    <t>m</t>
  </si>
  <si>
    <t>Dobava, isporuka, polaganje i pogonsko priključenje fotonaponskog DC kabela PV1-F 6 mm² minimalnog presjeka 6mm², komplet sa priključnicama te sitnopotrošnim materijalom</t>
  </si>
  <si>
    <t>Dobava, isporuka, polaganje i pogonsko priključenje konektora za spajanje nizova modula MC4 priključak +</t>
  </si>
  <si>
    <t>Dobava, isporuka, polaganje i pogonsko priključenjel konektora za spajanje nizova modula MC4 priključak -</t>
  </si>
  <si>
    <t>UKUPNO 4.</t>
  </si>
  <si>
    <t>5.</t>
  </si>
  <si>
    <t>AC razvod fotonaponskog sustava</t>
  </si>
  <si>
    <t>5.1.</t>
  </si>
  <si>
    <t>Dobava, izrada i priključenje ormara AC zaštite zajedno sa svim sitnim materijalom i priborom</t>
  </si>
  <si>
    <t xml:space="preserve"> - zidni ormar, metalni, 800x600x200 (VxŠxD), IP66, sa uvodnicama za uvod kabela</t>
  </si>
  <si>
    <t xml:space="preserve"> - 3polna zaštitni osigurač 63A, C karakteristika, prekidna moć 10kA</t>
  </si>
  <si>
    <t xml:space="preserve"> - 3polna zaštitni osigurač 50A, C karakteristika, prekidna moć 10kA</t>
  </si>
  <si>
    <t xml:space="preserve"> - zaštitna sklopka diferencijalne struje (FID) 63-4-03, tip A</t>
  </si>
  <si>
    <t xml:space="preserve"> - odvodnik prenapona B/C 275/12,5 kA klasa zaštite TI+TII/B+C, maks. struja pražnjenja 50kA, nazivna odvodna struja 20kA </t>
  </si>
  <si>
    <t xml:space="preserve"> - zaštitni prekidač , B karakteristika, 6A, 1-polni</t>
  </si>
  <si>
    <t xml:space="preserve"> - tipkalo za isključenje elektrane</t>
  </si>
  <si>
    <t xml:space="preserve"> - kompaktni prekidač snage 4P/200A/50kA</t>
  </si>
  <si>
    <t xml:space="preserve"> - rastavna sklopka 4P, 200A sa osiguračima 200A i kratkospojnikom</t>
  </si>
  <si>
    <t>Izrada i spajanje ormara uključujući sav sitnopotrošni materijal</t>
  </si>
  <si>
    <t>kpl</t>
  </si>
  <si>
    <t>5.2.</t>
  </si>
  <si>
    <t xml:space="preserve">Razvod trase AC kabela komplet sa  spojnim materijalom i priborom </t>
  </si>
  <si>
    <t xml:space="preserve"> - dobava, isporuka i polaganje instalacijskih kanalica PK 100 sa poklopcima</t>
  </si>
  <si>
    <t xml:space="preserve"> - dobava, isporuka, polaganje i pogonsko priključenje kabela od izmjenjivača do razvodnog ormara NYY-J 5x16 mm2</t>
  </si>
  <si>
    <t xml:space="preserve"> - dobava, isporuka, polaganje i pogonsko priključenje kabela od izmjenjivača do razvodnog ormara NYY-J 5x10 mm2</t>
  </si>
  <si>
    <t xml:space="preserve"> - dobava, isporuka, polaganje i pogonsko priključenje kabela od centralnog razvodnog ormara elektrane do centralnog razvodnog ormara objekta NYY-0 4x95 mm2</t>
  </si>
  <si>
    <t xml:space="preserve"> - spajanje priključnih kabela sa priključnim mjernim mjestom, izvedeno, izolirano po pravlima struke komplet zajedno sa svim potrošnim materijalom </t>
  </si>
  <si>
    <t>UKUPNO 5.</t>
  </si>
  <si>
    <t>6.</t>
  </si>
  <si>
    <t>Dobava materijala, izrada izjednačenja potencijala FN sustava po pravilima struke sa svim spojnim materijalnom i priborom</t>
  </si>
  <si>
    <t>Dobava, polaganje i spajanje kabela PF 16 mm2 za izjednačenja potencijala</t>
  </si>
  <si>
    <t>komplet sitnopotrošni materijal (spojnice , vijci , matice)</t>
  </si>
  <si>
    <t>UKUPNO 6.</t>
  </si>
  <si>
    <t>7.</t>
  </si>
  <si>
    <t>Sustav za nadzor, izvještavanje i detekciju kvara fotonaponske elektrane</t>
  </si>
  <si>
    <t>Licenca za softver za nadzor, vizualizaciju podatka i udaljeno upravljanje radom fotonaponske elektrane:</t>
  </si>
  <si>
    <t>UKUPNO 7.</t>
  </si>
  <si>
    <t>8.</t>
  </si>
  <si>
    <t>Regulacija, ispitivanje i puštanje u pogon fotonaponske elektrane</t>
  </si>
  <si>
    <t xml:space="preserve">Beznaponska i naponska ispitivanja instalacije FN elektrane zajedno sa izradom izvješća i prateće dokumentacije:
 - ispitivanje električne instalacije vizualnim pregledom
 - mjerenje otpora izolacije
 - mjerenje otpora uzemljenja
 - mjerenje otpora petlje
 - ispitivanje neprekidnosti zaštitnog vodiča
 - ispitivanje funkcionalnosti diferencijalnih strujnih zaštitnih sklopki (RCD)
 - pregled i mjerenje instalacije zaštite od djelovanja munje 
</t>
  </si>
  <si>
    <t>Puštanje u rad te ispitivanje funkcionalnosti kompletne elektroinstalacije FN elektrane, parametriranje elektrane</t>
  </si>
  <si>
    <t>Ispitivanje elektrane u skladu s HEP-ovim  tipskim programom ispitivanja elektrane u paralelnom pogonu s mrežom u pokusnom radu, te izrada izvješća i prateće dokumentacije</t>
  </si>
  <si>
    <t>UKUPNO 8.</t>
  </si>
  <si>
    <t>REKAPITULACIJA</t>
  </si>
  <si>
    <t>Dobava i montaža nosive konstrukcije fotonaponskih modula</t>
  </si>
  <si>
    <t>3.</t>
  </si>
  <si>
    <t>UKUPNO (kn):</t>
  </si>
  <si>
    <t>PDV 25%:</t>
  </si>
  <si>
    <t>SVEUKUPNO  sa PDV-om (kn):</t>
  </si>
  <si>
    <r>
      <t xml:space="preserve"> - Polikristalna izvedba
 - Garancija: min 15 godina na proizvod, 85% izlazne snage u 25 godina
 - Certifikati: IEC 61215 i IEC 61730  ili jednakovrijedni
</t>
    </r>
    <r>
      <rPr>
        <b/>
        <sz val="10"/>
        <rFont val="Calibri"/>
        <family val="2"/>
        <charset val="238"/>
      </rPr>
      <t xml:space="preserve">Električne karakteristike:
</t>
    </r>
    <r>
      <rPr>
        <sz val="10"/>
        <rFont val="Calibri"/>
        <family val="2"/>
        <charset val="238"/>
      </rPr>
      <t xml:space="preserve"> - Izvedba: polikristalni
 - Vršna snaga (Pmpp): min 270, tolerancija snage -0/+6,49W
 - Stupanj efikasnosti modula: min 16,5% pri STC
 - Broj ćelija: 60
- Priključnice MC4 kompatibilne
</t>
    </r>
    <r>
      <rPr>
        <b/>
        <sz val="10"/>
        <rFont val="Calibri"/>
        <family val="2"/>
        <charset val="238"/>
      </rPr>
      <t xml:space="preserve">Mehaničke karakteristike:
</t>
    </r>
    <r>
      <rPr>
        <sz val="10"/>
        <rFont val="Calibri"/>
        <family val="2"/>
        <charset val="238"/>
      </rPr>
      <t xml:space="preserve"> - Dimenzije u mm: 1640x992x35 ± 2%
 - Težina: 18,5 ± 2% kg</t>
    </r>
  </si>
  <si>
    <t>Komplet konstrukcije za ugradnju 462 FN modula na ravni krov:</t>
  </si>
  <si>
    <t>Uređaj za daljinski nadzor sunčane elektrane. Potrebno je nuditi tipski uređaj od proizvođača izmjenjivača koji se nudi. Stavka obuhvaća i dobavu, ugradnju i konfiguriranje 3G/4G routera sa ugrađenom SIM karticom za podatkovni promet operatera po odabiru investitora. Trošak prometa SIM kartice snosi Investitor.</t>
  </si>
  <si>
    <t>Programiranje i obuka korisnika za praćenje rada na portalu za daljinski nadzor rada sunčane elektrane. Portal za praćenje rada sunčane elektrane je preporučen od strane proizvođača izmjenjivača kojeg nuditelj nudi.</t>
  </si>
  <si>
    <t>Izrada elaborata kvalitete napona po EN 50160-2012 ili jednakovrijednoj normi što uključuje mjerenje kvalitete napona na priključnom mjestu 7 dana prije priključenja elektrane te 7 dana sa priključenom elektranom.</t>
  </si>
  <si>
    <r>
      <t xml:space="preserve">Ulazne veličine:
</t>
    </r>
    <r>
      <rPr>
        <sz val="10"/>
        <rFont val="Calibri"/>
        <family val="2"/>
        <charset val="238"/>
      </rPr>
      <t xml:space="preserve">Minimalna PV snaga (Ppv): 37,8 ± 10% kWp
Maksimalni DC napon (UDC, MAX): 1000 V
Maksimalna struja (IMAX): 47,7 ± 10% A
Struja kratkog spoja (I): 71,6 ± 10% A
Nadziranje kvara uzemljenja: DA
Zaštita zamjene polova: DA
</t>
    </r>
    <r>
      <rPr>
        <b/>
        <sz val="10"/>
        <rFont val="Calibri"/>
        <family val="2"/>
        <charset val="238"/>
      </rPr>
      <t xml:space="preserve">Izlazne veličine:
</t>
    </r>
    <r>
      <rPr>
        <sz val="10"/>
        <rFont val="Calibri"/>
        <family val="2"/>
        <charset val="238"/>
      </rPr>
      <t xml:space="preserve">Minimalna AC snaga (PAC, MIN): 27,0 ± 2% kW
Struja (IAC,NOM): 39,1 ± 10% A
Radno područje, napon mreže (UAC): 3P-NPE 400/230 V
</t>
    </r>
    <r>
      <rPr>
        <b/>
        <sz val="10"/>
        <rFont val="Calibri"/>
        <family val="2"/>
        <charset val="238"/>
      </rPr>
      <t xml:space="preserve">Stupanj korisnog djelovanja: 
</t>
    </r>
    <r>
      <rPr>
        <sz val="10"/>
        <rFont val="Calibri"/>
        <family val="2"/>
        <charset val="238"/>
      </rPr>
      <t xml:space="preserve">Maksimalni stupanj korisnosti: min 98,3%
Europski stupanj korisnosti: min 98,0%
</t>
    </r>
    <r>
      <rPr>
        <b/>
        <sz val="10"/>
        <rFont val="Calibri"/>
        <family val="2"/>
        <charset val="238"/>
      </rPr>
      <t xml:space="preserve">Mehaničke veličine:
</t>
    </r>
    <r>
      <rPr>
        <sz val="10"/>
        <rFont val="Calibri"/>
        <family val="2"/>
        <charset val="238"/>
      </rPr>
      <t xml:space="preserve">Stupanj zaštite: IP66
</t>
    </r>
    <r>
      <rPr>
        <b/>
        <sz val="10"/>
        <rFont val="Calibri"/>
        <family val="2"/>
        <charset val="238"/>
      </rPr>
      <t>Jamstvo</t>
    </r>
    <r>
      <rPr>
        <sz val="10"/>
        <rFont val="Calibri"/>
        <family val="2"/>
        <charset val="238"/>
      </rPr>
      <t>: min 5 godina</t>
    </r>
  </si>
  <si>
    <r>
      <t xml:space="preserve">Ulazne veličine:
</t>
    </r>
    <r>
      <rPr>
        <sz val="10"/>
        <rFont val="Calibri"/>
        <family val="2"/>
        <charset val="238"/>
      </rPr>
      <t>Minimalna PV snaga (Ppv): 30,0 ± 10% kWp
Maksimalni DC napon (UDC, MAX): 1000 V
Maksimalna struja (IMAX): 33/27 ± 10% A
Struja kratkog spoja (I): 45,5/40,5 ± 10% A
Nadziranje kvara uzemljenja: DA
Zaštita zamjene polova: DA</t>
    </r>
    <r>
      <rPr>
        <b/>
        <sz val="10"/>
        <rFont val="Calibri"/>
        <family val="2"/>
        <charset val="238"/>
      </rPr>
      <t xml:space="preserve">
Izlazne veličine:
</t>
    </r>
    <r>
      <rPr>
        <sz val="10"/>
        <rFont val="Calibri"/>
        <family val="2"/>
        <charset val="238"/>
      </rPr>
      <t xml:space="preserve">Minimalna AC snaga (PAC, MIN): 20,0 ± 2% kW
Struja (IAC,NOM): 28,9 ± 10% A
Radno područje, napon mreže (UAC): 3P-NPE 400/230 V
</t>
    </r>
    <r>
      <rPr>
        <b/>
        <sz val="10"/>
        <rFont val="Calibri"/>
        <family val="2"/>
        <charset val="238"/>
      </rPr>
      <t>Stupanj korisnog djelovanja:</t>
    </r>
    <r>
      <rPr>
        <sz val="10"/>
        <rFont val="Calibri"/>
        <family val="2"/>
        <charset val="238"/>
      </rPr>
      <t xml:space="preserve"> 
Maksimalni stupanj korisnosti: min 98,1%
Europski stupanj korisnosti: min 97,9%</t>
    </r>
    <r>
      <rPr>
        <b/>
        <sz val="10"/>
        <rFont val="Calibri"/>
        <family val="2"/>
        <charset val="238"/>
      </rPr>
      <t xml:space="preserve">
Mehaničke veličine:
</t>
    </r>
    <r>
      <rPr>
        <sz val="10"/>
        <rFont val="Calibri"/>
        <family val="2"/>
        <charset val="238"/>
      </rPr>
      <t>Stupanj zaštite: IP66</t>
    </r>
    <r>
      <rPr>
        <b/>
        <sz val="10"/>
        <rFont val="Calibri"/>
        <family val="2"/>
        <charset val="238"/>
      </rPr>
      <t xml:space="preserve">
Jamstvo: min 5 godina</t>
    </r>
  </si>
  <si>
    <r>
      <t>Pametno brojilo (</t>
    </r>
    <r>
      <rPr>
        <i/>
        <sz val="10"/>
        <color indexed="8"/>
        <rFont val="Calibri"/>
        <family val="2"/>
        <charset val="238"/>
      </rPr>
      <t xml:space="preserve">Smart meter):
</t>
    </r>
    <r>
      <rPr>
        <sz val="10"/>
        <color indexed="8"/>
        <rFont val="Calibri"/>
        <family val="2"/>
        <charset val="238"/>
      </rPr>
      <t>- trofazno pametno brojilo,
- sučelje za vanjsku promjenu tarife, RS485, 4-pin za S0 izlaz za A+, A-, Modbus,
- maksimalna struja 6A,
- napon 230/400VAC,
- raspon mjerenja od 6mA do 5 A,
- vlastita potrošnja &lt;10VA,
- frekvencija 50Hz,
- dimenzije 70 x 140 x 63 mm,
- maksimalni promjer žice 10 mm2,
- IP51 zaštita,
- LCD prikaz sa 6 + 2 znamenke,
- dodatni brojač energije koji je moguće zasebno programirati,
- prikaz aktivne i reaktivne snage,
- prikaz energije u dva smjera,
- prikaz: I, U, P, S, F, cos fi,
- jamstvo 2 godine
- norme: EN 50470-1, EN 50470-2, IEC 62052-11, IEC 62053-21, IEC 62053-21, CLC/TR 50579 - ili jednakovrijednoj
- u kompletu sa strujnim mjernim transformatorima 500/5A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</si>
</sst>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\-??\ [$kn-41A]_-;_-@_-"/>
    <numFmt numFmtId="165" formatCode="#,##0.00_ ;\-#,##0.00\ "/>
  </numFmts>
  <fonts count="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49" fontId="2" fillId="0" borderId="0" xfId="2" applyNumberFormat="1" applyFont="1" applyBorder="1" applyAlignment="1">
      <alignment horizontal="center" vertical="top"/>
    </xf>
    <xf numFmtId="0" fontId="3" fillId="0" borderId="0" xfId="2" applyFont="1" applyBorder="1" applyAlignment="1">
      <alignment vertical="top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3" fillId="0" borderId="0" xfId="2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vertical="top"/>
    </xf>
    <xf numFmtId="165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165" fontId="4" fillId="3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ont="1"/>
    <xf numFmtId="0" fontId="3" fillId="0" borderId="0" xfId="0" applyFont="1" applyBorder="1" applyAlignment="1">
      <alignment vertical="top"/>
    </xf>
    <xf numFmtId="165" fontId="4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top"/>
    </xf>
    <xf numFmtId="164" fontId="4" fillId="0" borderId="0" xfId="0" applyNumberFormat="1" applyFont="1" applyBorder="1"/>
    <xf numFmtId="0" fontId="4" fillId="0" borderId="0" xfId="0" applyFont="1" applyAlignment="1">
      <alignment vertical="top"/>
    </xf>
    <xf numFmtId="0" fontId="4" fillId="3" borderId="2" xfId="0" applyFont="1" applyFill="1" applyBorder="1" applyAlignment="1">
      <alignment vertical="top"/>
    </xf>
    <xf numFmtId="0" fontId="2" fillId="3" borderId="2" xfId="2" applyFont="1" applyFill="1" applyBorder="1" applyAlignment="1">
      <alignment vertical="top"/>
    </xf>
    <xf numFmtId="0" fontId="4" fillId="3" borderId="2" xfId="0" applyFont="1" applyFill="1" applyBorder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2" applyFont="1" applyFill="1" applyBorder="1" applyAlignment="1">
      <alignment vertical="top" wrapText="1"/>
    </xf>
    <xf numFmtId="164" fontId="4" fillId="0" borderId="1" xfId="0" applyNumberFormat="1" applyFont="1" applyBorder="1"/>
    <xf numFmtId="0" fontId="2" fillId="0" borderId="0" xfId="2" applyFont="1" applyFill="1" applyBorder="1" applyAlignment="1">
      <alignment horizontal="right" vertical="top" wrapText="1"/>
    </xf>
    <xf numFmtId="164" fontId="2" fillId="0" borderId="0" xfId="2" applyNumberFormat="1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</cellXfs>
  <cellStyles count="3">
    <cellStyle name="Normal 2 2 4" xfId="1" xr:uid="{00000000-0005-0000-0000-000000000000}"/>
    <cellStyle name="Normal_troš 06-300" xfId="2" xr:uid="{00000000-0005-0000-0000-000001000000}"/>
    <cellStyle name="Normalno" xfId="0" builtinId="0"/>
  </cellStyles>
  <dxfs count="41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view="pageBreakPreview" zoomScale="145" zoomScaleNormal="70" zoomScaleSheetLayoutView="145" workbookViewId="0">
      <selection activeCell="B82" sqref="B82"/>
    </sheetView>
  </sheetViews>
  <sheetFormatPr defaultRowHeight="15" x14ac:dyDescent="0.25"/>
  <cols>
    <col min="1" max="1" width="4.85546875" style="1" customWidth="1"/>
    <col min="2" max="2" width="50.5703125" style="1" customWidth="1"/>
    <col min="3" max="3" width="16.140625" customWidth="1"/>
    <col min="4" max="4" width="7.140625" customWidth="1"/>
    <col min="5" max="5" width="12.42578125" customWidth="1"/>
    <col min="6" max="6" width="13.5703125" style="2" customWidth="1"/>
    <col min="7" max="7" width="13.42578125" customWidth="1"/>
  </cols>
  <sheetData>
    <row r="1" spans="1:6" x14ac:dyDescent="0.25">
      <c r="A1" s="3"/>
      <c r="B1" s="4" t="s">
        <v>0</v>
      </c>
      <c r="C1" s="5"/>
      <c r="D1" s="6"/>
      <c r="E1" s="7"/>
      <c r="F1" s="8"/>
    </row>
    <row r="2" spans="1:6" x14ac:dyDescent="0.25">
      <c r="A2" s="3"/>
      <c r="B2" s="4" t="s">
        <v>1</v>
      </c>
      <c r="C2" s="5"/>
      <c r="D2" s="6"/>
      <c r="E2" s="7"/>
      <c r="F2" s="8"/>
    </row>
    <row r="3" spans="1:6" x14ac:dyDescent="0.25">
      <c r="A3" s="3"/>
      <c r="B3" s="4" t="s">
        <v>2</v>
      </c>
      <c r="C3" s="5"/>
      <c r="D3" s="6"/>
      <c r="E3" s="7"/>
      <c r="F3" s="8"/>
    </row>
    <row r="4" spans="1:6" x14ac:dyDescent="0.25">
      <c r="A4" s="3"/>
      <c r="B4" s="4" t="s">
        <v>3</v>
      </c>
      <c r="C4" s="5"/>
      <c r="D4" s="6"/>
      <c r="E4" s="7"/>
      <c r="F4" s="8"/>
    </row>
    <row r="5" spans="1:6" x14ac:dyDescent="0.25">
      <c r="A5" s="3"/>
      <c r="B5" s="4" t="s">
        <v>4</v>
      </c>
      <c r="C5" s="5"/>
      <c r="D5" s="6"/>
      <c r="E5" s="7"/>
      <c r="F5" s="8"/>
    </row>
    <row r="6" spans="1:6" x14ac:dyDescent="0.25">
      <c r="A6" s="9"/>
      <c r="B6" s="9"/>
      <c r="C6" s="8"/>
      <c r="D6" s="8"/>
      <c r="E6" s="8"/>
      <c r="F6" s="8"/>
    </row>
    <row r="7" spans="1:6" x14ac:dyDescent="0.25">
      <c r="A7" s="10" t="s">
        <v>5</v>
      </c>
      <c r="B7" s="10" t="s">
        <v>6</v>
      </c>
      <c r="C7" s="11" t="s">
        <v>7</v>
      </c>
      <c r="D7" s="11" t="s">
        <v>8</v>
      </c>
      <c r="E7" s="11" t="s">
        <v>9</v>
      </c>
      <c r="F7" s="11" t="s">
        <v>10</v>
      </c>
    </row>
    <row r="8" spans="1:6" ht="38.25" x14ac:dyDescent="0.25">
      <c r="A8" s="12" t="s">
        <v>11</v>
      </c>
      <c r="B8" s="13" t="s">
        <v>12</v>
      </c>
      <c r="C8" s="8"/>
      <c r="D8" s="8"/>
      <c r="E8" s="8"/>
      <c r="F8" s="8"/>
    </row>
    <row r="9" spans="1:6" ht="308.45" customHeight="1" x14ac:dyDescent="0.25">
      <c r="A9" s="12"/>
      <c r="B9" s="14" t="s">
        <v>90</v>
      </c>
      <c r="C9" s="15"/>
      <c r="D9" s="15"/>
      <c r="E9" s="16"/>
      <c r="F9" s="16"/>
    </row>
    <row r="10" spans="1:6" x14ac:dyDescent="0.25">
      <c r="A10" s="12"/>
      <c r="B10" s="17"/>
      <c r="C10" s="15" t="s">
        <v>13</v>
      </c>
      <c r="D10" s="15">
        <v>462</v>
      </c>
      <c r="E10" s="16">
        <v>0</v>
      </c>
      <c r="F10" s="16">
        <f>E10*D10</f>
        <v>0</v>
      </c>
    </row>
    <row r="11" spans="1:6" x14ac:dyDescent="0.25">
      <c r="A11" s="18"/>
      <c r="B11" s="19" t="s">
        <v>14</v>
      </c>
      <c r="C11" s="20"/>
      <c r="D11" s="20"/>
      <c r="E11" s="21"/>
      <c r="F11" s="22">
        <f>F10</f>
        <v>0</v>
      </c>
    </row>
    <row r="12" spans="1:6" x14ac:dyDescent="0.25">
      <c r="A12" s="12"/>
      <c r="B12" s="9"/>
      <c r="C12" s="15"/>
      <c r="D12" s="15"/>
      <c r="E12" s="16"/>
      <c r="F12" s="16"/>
    </row>
    <row r="13" spans="1:6" ht="25.5" x14ac:dyDescent="0.25">
      <c r="A13" s="12" t="s">
        <v>15</v>
      </c>
      <c r="B13" s="23" t="s">
        <v>16</v>
      </c>
      <c r="C13" s="15"/>
      <c r="D13" s="15"/>
      <c r="E13" s="16"/>
      <c r="F13" s="16"/>
    </row>
    <row r="14" spans="1:6" ht="38.25" x14ac:dyDescent="0.25">
      <c r="A14" s="12"/>
      <c r="B14" s="24" t="s">
        <v>17</v>
      </c>
      <c r="C14" s="15"/>
      <c r="D14" s="15"/>
      <c r="E14" s="16"/>
      <c r="F14" s="16"/>
    </row>
    <row r="15" spans="1:6" x14ac:dyDescent="0.25">
      <c r="A15" s="12"/>
      <c r="B15" s="24"/>
      <c r="C15" s="15"/>
      <c r="D15" s="15"/>
      <c r="E15" s="16"/>
      <c r="F15" s="16"/>
    </row>
    <row r="16" spans="1:6" ht="31.9" customHeight="1" x14ac:dyDescent="0.25">
      <c r="A16" s="12"/>
      <c r="B16" s="24" t="s">
        <v>18</v>
      </c>
      <c r="C16" s="15" t="s">
        <v>13</v>
      </c>
      <c r="D16" s="15">
        <v>160</v>
      </c>
      <c r="E16" s="16"/>
      <c r="F16" s="16"/>
    </row>
    <row r="17" spans="1:6" ht="31.9" customHeight="1" x14ac:dyDescent="0.25">
      <c r="A17" s="12"/>
      <c r="B17" s="24" t="s">
        <v>19</v>
      </c>
      <c r="C17" s="15" t="s">
        <v>13</v>
      </c>
      <c r="D17" s="15">
        <v>160</v>
      </c>
      <c r="E17" s="16"/>
      <c r="F17" s="16"/>
    </row>
    <row r="18" spans="1:6" ht="31.9" customHeight="1" x14ac:dyDescent="0.25">
      <c r="A18" s="12"/>
      <c r="B18" s="24" t="s">
        <v>20</v>
      </c>
      <c r="C18" s="15" t="s">
        <v>13</v>
      </c>
      <c r="D18" s="15">
        <v>80</v>
      </c>
      <c r="E18" s="16"/>
      <c r="F18" s="16"/>
    </row>
    <row r="19" spans="1:6" x14ac:dyDescent="0.25">
      <c r="A19" s="12"/>
      <c r="B19" s="24" t="s">
        <v>21</v>
      </c>
      <c r="C19" s="15" t="s">
        <v>13</v>
      </c>
      <c r="D19" s="15">
        <v>1120</v>
      </c>
      <c r="E19" s="16"/>
      <c r="F19" s="16"/>
    </row>
    <row r="20" spans="1:6" x14ac:dyDescent="0.25">
      <c r="A20" s="12"/>
      <c r="B20" s="24" t="s">
        <v>22</v>
      </c>
      <c r="C20" s="15" t="s">
        <v>13</v>
      </c>
      <c r="D20" s="15">
        <v>560</v>
      </c>
      <c r="E20" s="16"/>
      <c r="F20" s="16"/>
    </row>
    <row r="21" spans="1:6" x14ac:dyDescent="0.25">
      <c r="A21" s="12"/>
      <c r="B21" s="24" t="s">
        <v>23</v>
      </c>
      <c r="C21" s="15" t="s">
        <v>13</v>
      </c>
      <c r="D21" s="15">
        <v>140</v>
      </c>
      <c r="E21" s="16"/>
      <c r="F21" s="16"/>
    </row>
    <row r="22" spans="1:6" ht="25.5" x14ac:dyDescent="0.25">
      <c r="A22" s="12"/>
      <c r="B22" s="24" t="s">
        <v>24</v>
      </c>
      <c r="C22" s="15" t="s">
        <v>13</v>
      </c>
      <c r="D22" s="15">
        <v>392</v>
      </c>
      <c r="E22" s="16"/>
      <c r="F22" s="16"/>
    </row>
    <row r="23" spans="1:6" ht="25.5" x14ac:dyDescent="0.25">
      <c r="A23" s="12"/>
      <c r="B23" s="24" t="s">
        <v>25</v>
      </c>
      <c r="C23" s="15" t="s">
        <v>13</v>
      </c>
      <c r="D23" s="15">
        <v>728</v>
      </c>
      <c r="E23" s="16"/>
      <c r="F23" s="16"/>
    </row>
    <row r="24" spans="1:6" ht="25.5" x14ac:dyDescent="0.25">
      <c r="A24" s="12"/>
      <c r="B24" s="24" t="s">
        <v>26</v>
      </c>
      <c r="C24" s="15" t="s">
        <v>13</v>
      </c>
      <c r="D24" s="15">
        <v>60</v>
      </c>
      <c r="E24" s="16"/>
      <c r="F24" s="16"/>
    </row>
    <row r="25" spans="1:6" ht="25.5" x14ac:dyDescent="0.25">
      <c r="A25" s="12"/>
      <c r="B25" s="24" t="s">
        <v>27</v>
      </c>
      <c r="C25" s="15" t="s">
        <v>13</v>
      </c>
      <c r="D25" s="15">
        <v>30</v>
      </c>
      <c r="E25" s="16"/>
      <c r="F25" s="16"/>
    </row>
    <row r="26" spans="1:6" x14ac:dyDescent="0.25">
      <c r="A26" s="12"/>
      <c r="B26" s="24" t="s">
        <v>28</v>
      </c>
      <c r="C26" s="15" t="s">
        <v>13</v>
      </c>
      <c r="D26" s="15">
        <v>84</v>
      </c>
      <c r="E26" s="16"/>
      <c r="F26" s="16"/>
    </row>
    <row r="27" spans="1:6" x14ac:dyDescent="0.25">
      <c r="A27" s="12"/>
      <c r="B27" s="24" t="s">
        <v>29</v>
      </c>
      <c r="C27" s="15" t="s">
        <v>13</v>
      </c>
      <c r="D27" s="15">
        <v>84</v>
      </c>
      <c r="E27" s="16"/>
      <c r="F27" s="16"/>
    </row>
    <row r="28" spans="1:6" x14ac:dyDescent="0.25">
      <c r="A28" s="12"/>
      <c r="B28" s="24" t="s">
        <v>30</v>
      </c>
      <c r="C28" s="15" t="s">
        <v>31</v>
      </c>
      <c r="D28" s="15">
        <v>2700</v>
      </c>
      <c r="E28" s="16"/>
      <c r="F28" s="16"/>
    </row>
    <row r="29" spans="1:6" x14ac:dyDescent="0.25">
      <c r="A29" s="12"/>
      <c r="B29" s="24"/>
      <c r="C29" s="15"/>
      <c r="D29" s="15"/>
      <c r="E29" s="16"/>
      <c r="F29" s="16"/>
    </row>
    <row r="30" spans="1:6" x14ac:dyDescent="0.25">
      <c r="A30" s="12"/>
      <c r="B30" s="9" t="s">
        <v>91</v>
      </c>
      <c r="C30" s="15" t="s">
        <v>13</v>
      </c>
      <c r="D30" s="15">
        <v>1</v>
      </c>
      <c r="E30" s="16">
        <v>0</v>
      </c>
      <c r="F30" s="16">
        <f>E30*D30</f>
        <v>0</v>
      </c>
    </row>
    <row r="31" spans="1:6" x14ac:dyDescent="0.25">
      <c r="A31" s="18"/>
      <c r="B31" s="19" t="s">
        <v>32</v>
      </c>
      <c r="C31" s="20"/>
      <c r="D31" s="20"/>
      <c r="E31" s="21"/>
      <c r="F31" s="22">
        <f>SUM(F30)</f>
        <v>0</v>
      </c>
    </row>
    <row r="32" spans="1:6" x14ac:dyDescent="0.25">
      <c r="A32" s="12"/>
      <c r="B32" s="9"/>
      <c r="C32" s="15"/>
      <c r="D32" s="15"/>
      <c r="E32" s="16"/>
      <c r="F32" s="16"/>
    </row>
    <row r="33" spans="1:6" x14ac:dyDescent="0.25">
      <c r="A33" s="12"/>
      <c r="B33" s="17" t="s">
        <v>33</v>
      </c>
      <c r="C33" s="15"/>
      <c r="D33" s="15"/>
      <c r="E33" s="16"/>
      <c r="F33" s="16"/>
    </row>
    <row r="34" spans="1:6" ht="38.25" x14ac:dyDescent="0.25">
      <c r="A34" s="12" t="s">
        <v>34</v>
      </c>
      <c r="B34" s="23" t="s">
        <v>35</v>
      </c>
      <c r="C34" s="15"/>
      <c r="D34" s="15"/>
      <c r="E34" s="16"/>
      <c r="F34" s="16"/>
    </row>
    <row r="35" spans="1:6" ht="373.9" customHeight="1" x14ac:dyDescent="0.25">
      <c r="A35" s="12"/>
      <c r="B35" s="25" t="s">
        <v>95</v>
      </c>
      <c r="C35" s="26"/>
      <c r="D35" s="26"/>
      <c r="E35" s="26"/>
      <c r="F35" s="27"/>
    </row>
    <row r="36" spans="1:6" x14ac:dyDescent="0.25">
      <c r="A36" s="12"/>
      <c r="B36" s="28"/>
      <c r="C36" s="15" t="s">
        <v>13</v>
      </c>
      <c r="D36" s="15">
        <v>3</v>
      </c>
      <c r="E36" s="16">
        <v>0</v>
      </c>
      <c r="F36" s="16">
        <f>E36*D36</f>
        <v>0</v>
      </c>
    </row>
    <row r="37" spans="1:6" x14ac:dyDescent="0.25">
      <c r="A37" s="12"/>
      <c r="B37" s="28"/>
      <c r="C37" s="15"/>
      <c r="D37" s="15"/>
      <c r="E37" s="16"/>
      <c r="F37" s="16"/>
    </row>
    <row r="38" spans="1:6" ht="38.25" x14ac:dyDescent="0.25">
      <c r="A38" s="12" t="s">
        <v>36</v>
      </c>
      <c r="B38" s="23" t="s">
        <v>35</v>
      </c>
      <c r="C38" s="15"/>
      <c r="D38" s="15"/>
      <c r="E38" s="16"/>
      <c r="F38" s="16"/>
    </row>
    <row r="39" spans="1:6" ht="374.45" customHeight="1" x14ac:dyDescent="0.25">
      <c r="A39" s="12"/>
      <c r="B39" s="25" t="s">
        <v>96</v>
      </c>
      <c r="C39" s="26"/>
      <c r="D39" s="26"/>
      <c r="E39" s="26"/>
      <c r="F39" s="27"/>
    </row>
    <row r="40" spans="1:6" x14ac:dyDescent="0.25">
      <c r="A40" s="12"/>
      <c r="B40" s="28"/>
      <c r="C40" s="15" t="s">
        <v>13</v>
      </c>
      <c r="D40" s="15">
        <v>1</v>
      </c>
      <c r="E40" s="16">
        <v>0</v>
      </c>
      <c r="F40" s="16">
        <f>E40*D40</f>
        <v>0</v>
      </c>
    </row>
    <row r="41" spans="1:6" x14ac:dyDescent="0.25">
      <c r="A41" s="12"/>
      <c r="B41" s="28"/>
      <c r="C41" s="15"/>
      <c r="D41" s="15"/>
      <c r="E41" s="16"/>
      <c r="F41" s="16"/>
    </row>
    <row r="42" spans="1:6" x14ac:dyDescent="0.25">
      <c r="A42" s="12"/>
      <c r="B42" s="28"/>
      <c r="C42" s="15"/>
      <c r="D42" s="15"/>
      <c r="E42" s="16"/>
      <c r="F42" s="16"/>
    </row>
    <row r="43" spans="1:6" x14ac:dyDescent="0.25">
      <c r="A43" s="18"/>
      <c r="B43" s="19" t="s">
        <v>37</v>
      </c>
      <c r="C43" s="20"/>
      <c r="D43" s="20"/>
      <c r="E43" s="21"/>
      <c r="F43" s="22">
        <f>SUM(F36:F41)</f>
        <v>0</v>
      </c>
    </row>
    <row r="44" spans="1:6" x14ac:dyDescent="0.25">
      <c r="A44" s="12"/>
      <c r="B44" s="9"/>
      <c r="C44" s="15"/>
      <c r="D44" s="15"/>
      <c r="E44" s="16"/>
      <c r="F44" s="16"/>
    </row>
    <row r="45" spans="1:6" ht="38.25" x14ac:dyDescent="0.25">
      <c r="A45" s="12" t="s">
        <v>38</v>
      </c>
      <c r="B45" s="23" t="s">
        <v>39</v>
      </c>
      <c r="C45" s="15"/>
      <c r="D45" s="15"/>
      <c r="E45" s="29"/>
      <c r="F45" s="16"/>
    </row>
    <row r="46" spans="1:6" ht="25.5" x14ac:dyDescent="0.25">
      <c r="A46" s="12"/>
      <c r="B46" s="30" t="s">
        <v>40</v>
      </c>
      <c r="C46" s="15" t="s">
        <v>41</v>
      </c>
      <c r="D46" s="15">
        <v>90</v>
      </c>
      <c r="E46" s="29">
        <v>0</v>
      </c>
      <c r="F46" s="16">
        <f>E46*D46</f>
        <v>0</v>
      </c>
    </row>
    <row r="47" spans="1:6" ht="51" x14ac:dyDescent="0.25">
      <c r="A47" s="12"/>
      <c r="B47" s="30" t="s">
        <v>42</v>
      </c>
      <c r="C47" s="15" t="s">
        <v>41</v>
      </c>
      <c r="D47" s="15">
        <v>1900</v>
      </c>
      <c r="E47" s="29">
        <v>0</v>
      </c>
      <c r="F47" s="16">
        <f>E47*D47</f>
        <v>0</v>
      </c>
    </row>
    <row r="48" spans="1:6" ht="25.5" x14ac:dyDescent="0.25">
      <c r="A48" s="12"/>
      <c r="B48" s="30" t="s">
        <v>43</v>
      </c>
      <c r="C48" s="15" t="s">
        <v>13</v>
      </c>
      <c r="D48" s="15">
        <v>50</v>
      </c>
      <c r="E48" s="29">
        <v>0</v>
      </c>
      <c r="F48" s="16">
        <f>E48*D48</f>
        <v>0</v>
      </c>
    </row>
    <row r="49" spans="1:7" ht="25.5" x14ac:dyDescent="0.25">
      <c r="A49" s="12"/>
      <c r="B49" s="30" t="s">
        <v>44</v>
      </c>
      <c r="C49" s="15" t="s">
        <v>13</v>
      </c>
      <c r="D49" s="15">
        <v>50</v>
      </c>
      <c r="E49" s="29">
        <v>0</v>
      </c>
      <c r="F49" s="16">
        <f>E49*D49</f>
        <v>0</v>
      </c>
    </row>
    <row r="50" spans="1:7" x14ac:dyDescent="0.25">
      <c r="A50" s="18"/>
      <c r="B50" s="19" t="s">
        <v>45</v>
      </c>
      <c r="C50" s="20"/>
      <c r="D50" s="20"/>
      <c r="E50" s="31"/>
      <c r="F50" s="22">
        <f>SUM(F46:F49)</f>
        <v>0</v>
      </c>
    </row>
    <row r="51" spans="1:7" x14ac:dyDescent="0.25">
      <c r="A51" s="12"/>
      <c r="B51" s="9"/>
      <c r="C51" s="15"/>
      <c r="D51" s="15"/>
      <c r="E51" s="29"/>
      <c r="F51" s="16"/>
    </row>
    <row r="52" spans="1:7" x14ac:dyDescent="0.25">
      <c r="A52" s="12" t="s">
        <v>46</v>
      </c>
      <c r="B52" s="23" t="s">
        <v>47</v>
      </c>
      <c r="C52" s="15"/>
      <c r="D52" s="15"/>
      <c r="E52" s="29"/>
      <c r="F52" s="16"/>
    </row>
    <row r="53" spans="1:7" ht="25.5" x14ac:dyDescent="0.25">
      <c r="A53" s="12" t="s">
        <v>48</v>
      </c>
      <c r="B53" s="30" t="s">
        <v>49</v>
      </c>
      <c r="C53" s="15"/>
      <c r="D53" s="15"/>
      <c r="E53" s="29"/>
      <c r="F53" s="16"/>
    </row>
    <row r="54" spans="1:7" ht="25.5" x14ac:dyDescent="0.25">
      <c r="A54" s="12"/>
      <c r="B54" s="30" t="s">
        <v>50</v>
      </c>
      <c r="C54" s="15" t="s">
        <v>13</v>
      </c>
      <c r="D54" s="15">
        <v>1</v>
      </c>
      <c r="E54" s="29">
        <v>0</v>
      </c>
      <c r="F54" s="16">
        <f t="shared" ref="F54:F63" si="0">E54*D54</f>
        <v>0</v>
      </c>
    </row>
    <row r="55" spans="1:7" ht="25.5" x14ac:dyDescent="0.25">
      <c r="A55" s="12"/>
      <c r="B55" s="32" t="s">
        <v>51</v>
      </c>
      <c r="C55" s="15" t="s">
        <v>13</v>
      </c>
      <c r="D55" s="15">
        <v>3</v>
      </c>
      <c r="E55" s="29">
        <v>0</v>
      </c>
      <c r="F55" s="16">
        <f t="shared" si="0"/>
        <v>0</v>
      </c>
    </row>
    <row r="56" spans="1:7" ht="25.5" x14ac:dyDescent="0.25">
      <c r="A56" s="12"/>
      <c r="B56" s="32" t="s">
        <v>52</v>
      </c>
      <c r="C56" s="15" t="s">
        <v>13</v>
      </c>
      <c r="D56" s="15">
        <v>1</v>
      </c>
      <c r="E56" s="29">
        <v>0</v>
      </c>
      <c r="F56" s="16">
        <f>E56*D56</f>
        <v>0</v>
      </c>
    </row>
    <row r="57" spans="1:7" ht="31.15" customHeight="1" x14ac:dyDescent="0.25">
      <c r="A57" s="12"/>
      <c r="B57" s="30" t="s">
        <v>53</v>
      </c>
      <c r="C57" s="15" t="s">
        <v>13</v>
      </c>
      <c r="D57" s="15">
        <v>4</v>
      </c>
      <c r="E57" s="29">
        <v>0</v>
      </c>
      <c r="F57" s="16">
        <f t="shared" si="0"/>
        <v>0</v>
      </c>
    </row>
    <row r="58" spans="1:7" ht="38.25" x14ac:dyDescent="0.25">
      <c r="A58" s="12"/>
      <c r="B58" s="30" t="s">
        <v>54</v>
      </c>
      <c r="C58" s="15" t="s">
        <v>13</v>
      </c>
      <c r="D58" s="15">
        <v>1</v>
      </c>
      <c r="E58" s="29">
        <v>0</v>
      </c>
      <c r="F58" s="16">
        <f t="shared" si="0"/>
        <v>0</v>
      </c>
    </row>
    <row r="59" spans="1:7" x14ac:dyDescent="0.25">
      <c r="A59" s="12"/>
      <c r="B59" s="30" t="s">
        <v>55</v>
      </c>
      <c r="C59" s="15" t="s">
        <v>13</v>
      </c>
      <c r="D59" s="15">
        <v>1</v>
      </c>
      <c r="E59" s="29">
        <v>0</v>
      </c>
      <c r="F59" s="16">
        <f t="shared" si="0"/>
        <v>0</v>
      </c>
    </row>
    <row r="60" spans="1:7" x14ac:dyDescent="0.25">
      <c r="A60" s="12"/>
      <c r="B60" s="30" t="s">
        <v>56</v>
      </c>
      <c r="C60" s="15" t="s">
        <v>13</v>
      </c>
      <c r="D60" s="15">
        <v>1</v>
      </c>
      <c r="E60" s="29">
        <v>0</v>
      </c>
      <c r="F60" s="16">
        <f t="shared" si="0"/>
        <v>0</v>
      </c>
    </row>
    <row r="61" spans="1:7" s="34" customFormat="1" x14ac:dyDescent="0.25">
      <c r="A61" s="12"/>
      <c r="B61" s="33" t="s">
        <v>57</v>
      </c>
      <c r="C61" s="15" t="s">
        <v>13</v>
      </c>
      <c r="D61" s="15">
        <v>1</v>
      </c>
      <c r="E61" s="29">
        <v>0</v>
      </c>
      <c r="F61" s="16">
        <f t="shared" si="0"/>
        <v>0</v>
      </c>
      <c r="G61"/>
    </row>
    <row r="62" spans="1:7" s="34" customFormat="1" ht="25.5" x14ac:dyDescent="0.25">
      <c r="A62" s="12"/>
      <c r="B62" s="33" t="s">
        <v>58</v>
      </c>
      <c r="C62" s="15" t="s">
        <v>13</v>
      </c>
      <c r="D62" s="15">
        <v>2</v>
      </c>
      <c r="E62" s="29">
        <v>0</v>
      </c>
      <c r="F62" s="16">
        <f t="shared" si="0"/>
        <v>0</v>
      </c>
      <c r="G62"/>
    </row>
    <row r="63" spans="1:7" ht="25.5" x14ac:dyDescent="0.25">
      <c r="A63" s="12"/>
      <c r="B63" s="30" t="s">
        <v>59</v>
      </c>
      <c r="C63" s="15" t="s">
        <v>60</v>
      </c>
      <c r="D63" s="15">
        <v>1</v>
      </c>
      <c r="E63" s="29">
        <v>0</v>
      </c>
      <c r="F63" s="16">
        <f t="shared" si="0"/>
        <v>0</v>
      </c>
      <c r="G63" s="2"/>
    </row>
    <row r="64" spans="1:7" x14ac:dyDescent="0.25">
      <c r="A64" s="12"/>
      <c r="B64" s="9"/>
      <c r="C64" s="15"/>
      <c r="D64" s="15"/>
      <c r="E64" s="29"/>
      <c r="F64" s="16"/>
    </row>
    <row r="65" spans="1:7" x14ac:dyDescent="0.25">
      <c r="A65" s="12" t="s">
        <v>61</v>
      </c>
      <c r="B65" s="35" t="s">
        <v>62</v>
      </c>
      <c r="C65" s="15"/>
      <c r="D65" s="15"/>
      <c r="E65" s="29"/>
      <c r="F65" s="16"/>
    </row>
    <row r="66" spans="1:7" s="34" customFormat="1" ht="25.5" x14ac:dyDescent="0.25">
      <c r="A66" s="12"/>
      <c r="B66" s="30" t="s">
        <v>63</v>
      </c>
      <c r="C66" s="15" t="s">
        <v>41</v>
      </c>
      <c r="D66" s="15">
        <v>20</v>
      </c>
      <c r="E66" s="29">
        <v>0</v>
      </c>
      <c r="F66" s="16">
        <f>E66*D66</f>
        <v>0</v>
      </c>
      <c r="G66"/>
    </row>
    <row r="67" spans="1:7" s="34" customFormat="1" ht="25.5" x14ac:dyDescent="0.25">
      <c r="A67" s="12"/>
      <c r="B67" s="30" t="s">
        <v>64</v>
      </c>
      <c r="C67" s="15" t="s">
        <v>41</v>
      </c>
      <c r="D67" s="15">
        <v>30</v>
      </c>
      <c r="E67" s="29">
        <v>0</v>
      </c>
      <c r="F67" s="16">
        <f>E67*D67</f>
        <v>0</v>
      </c>
      <c r="G67"/>
    </row>
    <row r="68" spans="1:7" s="34" customFormat="1" ht="25.5" x14ac:dyDescent="0.25">
      <c r="A68" s="12"/>
      <c r="B68" s="30" t="s">
        <v>65</v>
      </c>
      <c r="C68" s="15" t="s">
        <v>41</v>
      </c>
      <c r="D68" s="15">
        <v>10</v>
      </c>
      <c r="E68" s="29">
        <v>0</v>
      </c>
      <c r="F68" s="16">
        <f>E68*D68</f>
        <v>0</v>
      </c>
      <c r="G68"/>
    </row>
    <row r="69" spans="1:7" s="34" customFormat="1" ht="38.25" x14ac:dyDescent="0.25">
      <c r="A69" s="12"/>
      <c r="B69" s="30" t="s">
        <v>66</v>
      </c>
      <c r="C69" s="15" t="s">
        <v>41</v>
      </c>
      <c r="D69" s="15">
        <v>30</v>
      </c>
      <c r="E69" s="36">
        <v>0</v>
      </c>
      <c r="F69" s="16">
        <f>E69*D69</f>
        <v>0</v>
      </c>
      <c r="G69"/>
    </row>
    <row r="70" spans="1:7" s="34" customFormat="1" ht="38.25" x14ac:dyDescent="0.25">
      <c r="A70" s="12"/>
      <c r="B70" s="30" t="s">
        <v>67</v>
      </c>
      <c r="C70" s="15" t="s">
        <v>60</v>
      </c>
      <c r="D70" s="15">
        <v>1</v>
      </c>
      <c r="E70" s="29">
        <v>0</v>
      </c>
      <c r="F70" s="16">
        <f>E70*D70</f>
        <v>0</v>
      </c>
      <c r="G70"/>
    </row>
    <row r="71" spans="1:7" x14ac:dyDescent="0.25">
      <c r="A71" s="18"/>
      <c r="B71" s="19" t="s">
        <v>68</v>
      </c>
      <c r="C71" s="20"/>
      <c r="D71" s="20"/>
      <c r="E71" s="31"/>
      <c r="F71" s="22">
        <f>SUM(F54:F70)</f>
        <v>0</v>
      </c>
    </row>
    <row r="72" spans="1:7" x14ac:dyDescent="0.25">
      <c r="A72" s="12"/>
      <c r="B72" s="9"/>
      <c r="C72" s="15"/>
      <c r="D72" s="15"/>
      <c r="E72" s="29"/>
      <c r="F72" s="16"/>
    </row>
    <row r="73" spans="1:7" ht="25.5" x14ac:dyDescent="0.25">
      <c r="A73" s="12" t="s">
        <v>69</v>
      </c>
      <c r="B73" s="23" t="s">
        <v>70</v>
      </c>
      <c r="C73" s="15"/>
      <c r="D73" s="15"/>
      <c r="E73" s="29"/>
      <c r="F73" s="16"/>
    </row>
    <row r="74" spans="1:7" ht="25.5" x14ac:dyDescent="0.25">
      <c r="A74" s="12"/>
      <c r="B74" s="30" t="s">
        <v>71</v>
      </c>
      <c r="C74" s="15" t="s">
        <v>41</v>
      </c>
      <c r="D74" s="15">
        <v>100</v>
      </c>
      <c r="E74" s="29">
        <v>0</v>
      </c>
      <c r="F74" s="16">
        <f>E74*D74</f>
        <v>0</v>
      </c>
    </row>
    <row r="75" spans="1:7" x14ac:dyDescent="0.25">
      <c r="A75" s="12"/>
      <c r="B75" s="30" t="s">
        <v>72</v>
      </c>
      <c r="C75" s="15" t="s">
        <v>60</v>
      </c>
      <c r="D75" s="15">
        <v>1</v>
      </c>
      <c r="E75" s="29">
        <v>0</v>
      </c>
      <c r="F75" s="16">
        <f>E75*D75</f>
        <v>0</v>
      </c>
    </row>
    <row r="76" spans="1:7" x14ac:dyDescent="0.25">
      <c r="A76" s="18"/>
      <c r="B76" s="19" t="s">
        <v>73</v>
      </c>
      <c r="C76" s="20"/>
      <c r="D76" s="20"/>
      <c r="E76" s="31"/>
      <c r="F76" s="22">
        <f>SUM(F74:F75)</f>
        <v>0</v>
      </c>
    </row>
    <row r="77" spans="1:7" x14ac:dyDescent="0.25">
      <c r="A77" s="12"/>
      <c r="B77" s="9"/>
      <c r="C77" s="15"/>
      <c r="D77" s="15"/>
      <c r="E77" s="29"/>
      <c r="F77" s="16"/>
    </row>
    <row r="78" spans="1:7" x14ac:dyDescent="0.25">
      <c r="A78" s="12" t="s">
        <v>74</v>
      </c>
      <c r="B78" s="37" t="s">
        <v>75</v>
      </c>
      <c r="C78" s="15"/>
      <c r="D78" s="15"/>
      <c r="E78" s="29"/>
      <c r="F78" s="16"/>
    </row>
    <row r="79" spans="1:7" ht="409.15" customHeight="1" x14ac:dyDescent="0.25">
      <c r="A79" s="12"/>
      <c r="B79" s="38" t="s">
        <v>92</v>
      </c>
      <c r="C79" s="15"/>
      <c r="D79" s="15"/>
      <c r="E79" s="29"/>
      <c r="F79" s="16"/>
    </row>
    <row r="80" spans="1:7" x14ac:dyDescent="0.25">
      <c r="A80" s="12"/>
      <c r="B80" s="39"/>
      <c r="C80" s="15" t="s">
        <v>13</v>
      </c>
      <c r="D80" s="15">
        <v>1</v>
      </c>
      <c r="E80" s="29">
        <v>0</v>
      </c>
      <c r="F80" s="16">
        <f>E80*D80</f>
        <v>0</v>
      </c>
    </row>
    <row r="81" spans="1:6" x14ac:dyDescent="0.25">
      <c r="A81" s="12"/>
      <c r="B81" s="9"/>
      <c r="C81" s="15"/>
      <c r="D81" s="15"/>
      <c r="E81" s="29"/>
      <c r="F81" s="16"/>
    </row>
    <row r="82" spans="1:6" ht="337.15" customHeight="1" x14ac:dyDescent="0.25">
      <c r="A82" s="12"/>
      <c r="B82" s="38" t="s">
        <v>97</v>
      </c>
      <c r="C82" s="15"/>
      <c r="D82" s="15"/>
      <c r="E82" s="29"/>
      <c r="F82" s="16"/>
    </row>
    <row r="83" spans="1:6" x14ac:dyDescent="0.25">
      <c r="A83" s="12"/>
      <c r="B83" s="39"/>
      <c r="C83" s="15" t="s">
        <v>13</v>
      </c>
      <c r="D83" s="15">
        <v>2</v>
      </c>
      <c r="E83" s="29">
        <v>0</v>
      </c>
      <c r="F83" s="16">
        <f>E83*D83</f>
        <v>0</v>
      </c>
    </row>
    <row r="84" spans="1:6" x14ac:dyDescent="0.25">
      <c r="A84" s="12"/>
      <c r="B84" s="9"/>
      <c r="C84" s="15"/>
      <c r="D84" s="15"/>
      <c r="E84" s="29"/>
      <c r="F84" s="16"/>
    </row>
    <row r="85" spans="1:6" ht="30.75" customHeight="1" x14ac:dyDescent="0.25">
      <c r="A85" s="12"/>
      <c r="B85" s="40" t="s">
        <v>76</v>
      </c>
      <c r="C85" s="15"/>
      <c r="D85" s="15"/>
      <c r="E85" s="29"/>
      <c r="F85" s="16"/>
    </row>
    <row r="86" spans="1:6" ht="51" x14ac:dyDescent="0.25">
      <c r="A86" s="12"/>
      <c r="B86" s="40" t="s">
        <v>93</v>
      </c>
      <c r="C86" s="15"/>
      <c r="D86" s="15"/>
      <c r="E86" s="29"/>
      <c r="F86" s="16"/>
    </row>
    <row r="87" spans="1:6" x14ac:dyDescent="0.25">
      <c r="A87" s="12"/>
      <c r="B87" s="40"/>
      <c r="C87" s="15"/>
      <c r="D87" s="15"/>
      <c r="E87" s="29"/>
      <c r="F87" s="16"/>
    </row>
    <row r="88" spans="1:6" x14ac:dyDescent="0.25">
      <c r="A88" s="12"/>
      <c r="B88" s="38"/>
      <c r="C88" s="15"/>
      <c r="D88" s="15"/>
      <c r="E88" s="29"/>
      <c r="F88" s="16"/>
    </row>
    <row r="89" spans="1:6" x14ac:dyDescent="0.25">
      <c r="A89" s="12"/>
      <c r="B89" s="41"/>
      <c r="C89" s="15" t="s">
        <v>13</v>
      </c>
      <c r="D89" s="15">
        <v>1</v>
      </c>
      <c r="E89" s="29">
        <v>0</v>
      </c>
      <c r="F89" s="16">
        <f>E89*D89</f>
        <v>0</v>
      </c>
    </row>
    <row r="90" spans="1:6" x14ac:dyDescent="0.25">
      <c r="A90" s="18"/>
      <c r="B90" s="19" t="s">
        <v>77</v>
      </c>
      <c r="C90" s="20"/>
      <c r="D90" s="20"/>
      <c r="E90" s="31"/>
      <c r="F90" s="22">
        <f>SUM(F78:F89)</f>
        <v>0</v>
      </c>
    </row>
    <row r="91" spans="1:6" x14ac:dyDescent="0.25">
      <c r="A91" s="12"/>
      <c r="B91" s="9"/>
      <c r="C91" s="15"/>
      <c r="D91" s="15"/>
      <c r="E91" s="29"/>
      <c r="F91" s="16"/>
    </row>
    <row r="92" spans="1:6" x14ac:dyDescent="0.25">
      <c r="A92" s="12" t="s">
        <v>78</v>
      </c>
      <c r="B92" s="42" t="s">
        <v>79</v>
      </c>
      <c r="C92" s="15"/>
      <c r="D92" s="15"/>
      <c r="E92" s="29"/>
      <c r="F92" s="16"/>
    </row>
    <row r="93" spans="1:6" ht="140.25" x14ac:dyDescent="0.25">
      <c r="A93" s="12"/>
      <c r="B93" s="30" t="s">
        <v>80</v>
      </c>
      <c r="C93" s="15" t="s">
        <v>13</v>
      </c>
      <c r="D93" s="15">
        <v>1</v>
      </c>
      <c r="E93" s="29">
        <v>0</v>
      </c>
      <c r="F93" s="16">
        <f>E93*D93</f>
        <v>0</v>
      </c>
    </row>
    <row r="94" spans="1:6" ht="25.5" x14ac:dyDescent="0.25">
      <c r="A94" s="12"/>
      <c r="B94" s="30" t="s">
        <v>81</v>
      </c>
      <c r="C94" s="15" t="s">
        <v>13</v>
      </c>
      <c r="D94" s="15">
        <v>1</v>
      </c>
      <c r="E94" s="29">
        <v>0</v>
      </c>
      <c r="F94" s="16">
        <f>E94*D94</f>
        <v>0</v>
      </c>
    </row>
    <row r="95" spans="1:6" ht="51" x14ac:dyDescent="0.25">
      <c r="A95" s="12"/>
      <c r="B95" s="30" t="s">
        <v>94</v>
      </c>
      <c r="C95" s="15" t="s">
        <v>13</v>
      </c>
      <c r="D95" s="15">
        <v>1</v>
      </c>
      <c r="E95" s="29">
        <v>0</v>
      </c>
      <c r="F95" s="16">
        <f>E95*D95</f>
        <v>0</v>
      </c>
    </row>
    <row r="96" spans="1:6" ht="38.25" x14ac:dyDescent="0.25">
      <c r="A96" s="12"/>
      <c r="B96" s="30" t="s">
        <v>82</v>
      </c>
      <c r="C96" s="15" t="s">
        <v>13</v>
      </c>
      <c r="D96" s="15">
        <v>1</v>
      </c>
      <c r="E96" s="29">
        <v>0</v>
      </c>
      <c r="F96" s="16">
        <f>E96*D96</f>
        <v>0</v>
      </c>
    </row>
    <row r="97" spans="1:6" x14ac:dyDescent="0.25">
      <c r="A97" s="18"/>
      <c r="B97" s="19" t="s">
        <v>83</v>
      </c>
      <c r="C97" s="20"/>
      <c r="D97" s="20"/>
      <c r="E97" s="21"/>
      <c r="F97" s="22">
        <f>SUM(F93:F96)</f>
        <v>0</v>
      </c>
    </row>
    <row r="98" spans="1:6" x14ac:dyDescent="0.25">
      <c r="A98" s="9"/>
      <c r="B98" s="9"/>
      <c r="C98" s="8"/>
      <c r="D98" s="8"/>
      <c r="E98" s="8"/>
      <c r="F98" s="43"/>
    </row>
    <row r="99" spans="1:6" x14ac:dyDescent="0.25">
      <c r="A99" s="44"/>
      <c r="B99" s="44"/>
      <c r="C99" s="26"/>
      <c r="D99" s="26"/>
      <c r="E99" s="26"/>
      <c r="F99" s="27"/>
    </row>
    <row r="100" spans="1:6" x14ac:dyDescent="0.25">
      <c r="A100" s="45"/>
      <c r="B100" s="46" t="s">
        <v>84</v>
      </c>
      <c r="C100" s="47"/>
      <c r="D100" s="26"/>
      <c r="E100" s="26"/>
      <c r="F100" s="27"/>
    </row>
    <row r="101" spans="1:6" ht="38.25" x14ac:dyDescent="0.25">
      <c r="A101" s="48" t="s">
        <v>11</v>
      </c>
      <c r="B101" s="23" t="s">
        <v>12</v>
      </c>
      <c r="C101" s="27">
        <f>F11</f>
        <v>0</v>
      </c>
      <c r="D101" s="26"/>
      <c r="E101" s="26"/>
      <c r="F101" s="27"/>
    </row>
    <row r="102" spans="1:6" x14ac:dyDescent="0.25">
      <c r="A102" s="48" t="s">
        <v>15</v>
      </c>
      <c r="B102" s="42" t="s">
        <v>85</v>
      </c>
      <c r="C102" s="27">
        <f>F31</f>
        <v>0</v>
      </c>
      <c r="D102" s="26"/>
      <c r="E102" s="26"/>
      <c r="F102" s="27"/>
    </row>
    <row r="103" spans="1:6" ht="38.25" x14ac:dyDescent="0.25">
      <c r="A103" s="48" t="s">
        <v>86</v>
      </c>
      <c r="B103" s="23" t="s">
        <v>35</v>
      </c>
      <c r="C103" s="27">
        <f>F43</f>
        <v>0</v>
      </c>
      <c r="D103" s="26"/>
      <c r="E103" s="26"/>
      <c r="F103" s="27"/>
    </row>
    <row r="104" spans="1:6" ht="38.25" x14ac:dyDescent="0.25">
      <c r="A104" s="48" t="s">
        <v>38</v>
      </c>
      <c r="B104" s="23" t="s">
        <v>39</v>
      </c>
      <c r="C104" s="27">
        <f>F50</f>
        <v>0</v>
      </c>
      <c r="D104" s="26"/>
      <c r="E104" s="26"/>
      <c r="F104" s="27"/>
    </row>
    <row r="105" spans="1:6" x14ac:dyDescent="0.25">
      <c r="A105" s="48" t="s">
        <v>46</v>
      </c>
      <c r="B105" s="23" t="s">
        <v>47</v>
      </c>
      <c r="C105" s="27">
        <f>F71</f>
        <v>0</v>
      </c>
      <c r="D105" s="26"/>
      <c r="E105" s="26"/>
      <c r="F105" s="27"/>
    </row>
    <row r="106" spans="1:6" ht="25.5" x14ac:dyDescent="0.25">
      <c r="A106" s="48" t="s">
        <v>69</v>
      </c>
      <c r="B106" s="23" t="s">
        <v>70</v>
      </c>
      <c r="C106" s="27">
        <f>F76</f>
        <v>0</v>
      </c>
      <c r="D106" s="26"/>
      <c r="E106" s="26"/>
      <c r="F106" s="27"/>
    </row>
    <row r="107" spans="1:6" ht="25.5" x14ac:dyDescent="0.25">
      <c r="A107" s="48" t="s">
        <v>74</v>
      </c>
      <c r="B107" s="23" t="s">
        <v>75</v>
      </c>
      <c r="C107" s="27">
        <f>F90</f>
        <v>0</v>
      </c>
      <c r="D107" s="26"/>
      <c r="E107" s="26"/>
      <c r="F107" s="27"/>
    </row>
    <row r="108" spans="1:6" ht="25.5" x14ac:dyDescent="0.25">
      <c r="A108" s="49">
        <v>8</v>
      </c>
      <c r="B108" s="50" t="s">
        <v>79</v>
      </c>
      <c r="C108" s="51">
        <f>F97</f>
        <v>0</v>
      </c>
      <c r="D108" s="26"/>
      <c r="E108" s="26"/>
      <c r="F108" s="27"/>
    </row>
    <row r="109" spans="1:6" x14ac:dyDescent="0.25">
      <c r="A109" s="44"/>
      <c r="B109" s="44"/>
      <c r="C109" s="27"/>
      <c r="D109" s="26"/>
      <c r="E109" s="26"/>
      <c r="F109" s="27"/>
    </row>
    <row r="110" spans="1:6" x14ac:dyDescent="0.25">
      <c r="A110" s="44"/>
      <c r="B110" s="52" t="s">
        <v>87</v>
      </c>
      <c r="C110" s="53">
        <f>SUM(C101:C108)</f>
        <v>0</v>
      </c>
      <c r="D110" s="26"/>
      <c r="E110" s="26"/>
      <c r="F110" s="27"/>
    </row>
    <row r="111" spans="1:6" x14ac:dyDescent="0.25">
      <c r="A111" s="44"/>
      <c r="B111" s="52" t="s">
        <v>88</v>
      </c>
      <c r="C111" s="53">
        <f>C110*0.25</f>
        <v>0</v>
      </c>
      <c r="D111" s="26"/>
      <c r="E111" s="26"/>
      <c r="F111" s="27"/>
    </row>
    <row r="112" spans="1:6" x14ac:dyDescent="0.25">
      <c r="A112" s="44"/>
      <c r="B112" s="52" t="s">
        <v>89</v>
      </c>
      <c r="C112" s="53">
        <f>C110+C111</f>
        <v>0</v>
      </c>
      <c r="D112" s="26"/>
      <c r="E112" s="26"/>
      <c r="F112" s="27"/>
    </row>
    <row r="113" spans="2:4" x14ac:dyDescent="0.25">
      <c r="B113" s="54"/>
      <c r="C113" s="55"/>
      <c r="D113" s="56"/>
    </row>
  </sheetData>
  <sheetProtection selectLockedCells="1" selectUnlockedCells="1"/>
  <conditionalFormatting sqref="A1:D5 B63 B93:B96 B113:D113">
    <cfRule type="cellIs" dxfId="40" priority="1" stopIfTrue="1" operator="equal">
      <formula>0</formula>
    </cfRule>
  </conditionalFormatting>
  <conditionalFormatting sqref="B8">
    <cfRule type="cellIs" dxfId="39" priority="2" stopIfTrue="1" operator="equal">
      <formula>0</formula>
    </cfRule>
  </conditionalFormatting>
  <conditionalFormatting sqref="B13">
    <cfRule type="cellIs" dxfId="38" priority="3" stopIfTrue="1" operator="equal">
      <formula>0</formula>
    </cfRule>
  </conditionalFormatting>
  <conditionalFormatting sqref="B34">
    <cfRule type="cellIs" dxfId="37" priority="4" stopIfTrue="1" operator="equal">
      <formula>0</formula>
    </cfRule>
  </conditionalFormatting>
  <conditionalFormatting sqref="B35">
    <cfRule type="cellIs" dxfId="36" priority="5" stopIfTrue="1" operator="equal">
      <formula>0</formula>
    </cfRule>
  </conditionalFormatting>
  <conditionalFormatting sqref="B45">
    <cfRule type="cellIs" dxfId="35" priority="6" stopIfTrue="1" operator="equal">
      <formula>0</formula>
    </cfRule>
  </conditionalFormatting>
  <conditionalFormatting sqref="B73">
    <cfRule type="cellIs" dxfId="34" priority="7" stopIfTrue="1" operator="equal">
      <formula>0</formula>
    </cfRule>
  </conditionalFormatting>
  <conditionalFormatting sqref="B53">
    <cfRule type="cellIs" dxfId="33" priority="8" stopIfTrue="1" operator="equal">
      <formula>0</formula>
    </cfRule>
  </conditionalFormatting>
  <conditionalFormatting sqref="B65">
    <cfRule type="cellIs" dxfId="32" priority="9" stopIfTrue="1" operator="equal">
      <formula>0</formula>
    </cfRule>
  </conditionalFormatting>
  <conditionalFormatting sqref="B92">
    <cfRule type="cellIs" dxfId="31" priority="10" stopIfTrue="1" operator="equal">
      <formula>0</formula>
    </cfRule>
  </conditionalFormatting>
  <conditionalFormatting sqref="B55">
    <cfRule type="cellIs" dxfId="30" priority="11" stopIfTrue="1" operator="equal">
      <formula>0</formula>
    </cfRule>
  </conditionalFormatting>
  <conditionalFormatting sqref="B110:C112">
    <cfRule type="cellIs" dxfId="29" priority="12" stopIfTrue="1" operator="equal">
      <formula>0</formula>
    </cfRule>
  </conditionalFormatting>
  <conditionalFormatting sqref="B101">
    <cfRule type="cellIs" dxfId="28" priority="13" stopIfTrue="1" operator="equal">
      <formula>0</formula>
    </cfRule>
  </conditionalFormatting>
  <conditionalFormatting sqref="B102">
    <cfRule type="cellIs" dxfId="27" priority="14" stopIfTrue="1" operator="equal">
      <formula>0</formula>
    </cfRule>
  </conditionalFormatting>
  <conditionalFormatting sqref="B103">
    <cfRule type="cellIs" dxfId="26" priority="15" stopIfTrue="1" operator="equal">
      <formula>0</formula>
    </cfRule>
  </conditionalFormatting>
  <conditionalFormatting sqref="B104">
    <cfRule type="cellIs" dxfId="25" priority="16" stopIfTrue="1" operator="equal">
      <formula>0</formula>
    </cfRule>
  </conditionalFormatting>
  <conditionalFormatting sqref="B105">
    <cfRule type="cellIs" dxfId="24" priority="17" stopIfTrue="1" operator="equal">
      <formula>0</formula>
    </cfRule>
  </conditionalFormatting>
  <conditionalFormatting sqref="B9">
    <cfRule type="cellIs" dxfId="23" priority="18" stopIfTrue="1" operator="equal">
      <formula>0</formula>
    </cfRule>
  </conditionalFormatting>
  <conditionalFormatting sqref="B46:B49 B52 B54 B57:B60 B74:B75">
    <cfRule type="cellIs" dxfId="22" priority="19" stopIfTrue="1" operator="equal">
      <formula>0</formula>
    </cfRule>
  </conditionalFormatting>
  <conditionalFormatting sqref="B100">
    <cfRule type="cellIs" dxfId="21" priority="20" stopIfTrue="1" operator="equal">
      <formula>0</formula>
    </cfRule>
  </conditionalFormatting>
  <conditionalFormatting sqref="B106:B107">
    <cfRule type="cellIs" dxfId="20" priority="21" stopIfTrue="1" operator="equal">
      <formula>0</formula>
    </cfRule>
  </conditionalFormatting>
  <conditionalFormatting sqref="B108">
    <cfRule type="cellIs" dxfId="19" priority="22" stopIfTrue="1" operator="equal">
      <formula>0</formula>
    </cfRule>
  </conditionalFormatting>
  <conditionalFormatting sqref="B61:B62">
    <cfRule type="cellIs" dxfId="18" priority="23" stopIfTrue="1" operator="equal">
      <formula>0</formula>
    </cfRule>
  </conditionalFormatting>
  <conditionalFormatting sqref="B70">
    <cfRule type="cellIs" dxfId="17" priority="24" stopIfTrue="1" operator="equal">
      <formula>0</formula>
    </cfRule>
  </conditionalFormatting>
  <conditionalFormatting sqref="B66">
    <cfRule type="cellIs" dxfId="16" priority="25" stopIfTrue="1" operator="equal">
      <formula>0</formula>
    </cfRule>
  </conditionalFormatting>
  <conditionalFormatting sqref="B78">
    <cfRule type="cellIs" dxfId="15" priority="26" stopIfTrue="1" operator="equal">
      <formula>0</formula>
    </cfRule>
  </conditionalFormatting>
  <conditionalFormatting sqref="B67">
    <cfRule type="cellIs" dxfId="14" priority="27" stopIfTrue="1" operator="equal">
      <formula>0</formula>
    </cfRule>
  </conditionalFormatting>
  <conditionalFormatting sqref="B38">
    <cfRule type="cellIs" dxfId="13" priority="28" stopIfTrue="1" operator="equal">
      <formula>0</formula>
    </cfRule>
  </conditionalFormatting>
  <conditionalFormatting sqref="B56">
    <cfRule type="cellIs" dxfId="12" priority="29" stopIfTrue="1" operator="equal">
      <formula>0</formula>
    </cfRule>
  </conditionalFormatting>
  <conditionalFormatting sqref="B68">
    <cfRule type="cellIs" dxfId="11" priority="30" stopIfTrue="1" operator="equal">
      <formula>0</formula>
    </cfRule>
  </conditionalFormatting>
  <conditionalFormatting sqref="B69">
    <cfRule type="cellIs" dxfId="10" priority="31" stopIfTrue="1" operator="equal">
      <formula>0</formula>
    </cfRule>
  </conditionalFormatting>
  <conditionalFormatting sqref="B14:B16 B20 B22:B24">
    <cfRule type="cellIs" dxfId="9" priority="32" stopIfTrue="1" operator="equal">
      <formula>0</formula>
    </cfRule>
  </conditionalFormatting>
  <conditionalFormatting sqref="B17">
    <cfRule type="cellIs" dxfId="8" priority="33" stopIfTrue="1" operator="equal">
      <formula>0</formula>
    </cfRule>
  </conditionalFormatting>
  <conditionalFormatting sqref="B19">
    <cfRule type="cellIs" dxfId="7" priority="34" stopIfTrue="1" operator="equal">
      <formula>0</formula>
    </cfRule>
  </conditionalFormatting>
  <conditionalFormatting sqref="B21">
    <cfRule type="cellIs" dxfId="6" priority="35" stopIfTrue="1" operator="equal">
      <formula>0</formula>
    </cfRule>
  </conditionalFormatting>
  <conditionalFormatting sqref="B25">
    <cfRule type="cellIs" dxfId="5" priority="36" stopIfTrue="1" operator="equal">
      <formula>0</formula>
    </cfRule>
  </conditionalFormatting>
  <conditionalFormatting sqref="B28:B29">
    <cfRule type="cellIs" dxfId="4" priority="37" stopIfTrue="1" operator="equal">
      <formula>0</formula>
    </cfRule>
  </conditionalFormatting>
  <conditionalFormatting sqref="B18">
    <cfRule type="cellIs" dxfId="3" priority="38" stopIfTrue="1" operator="equal">
      <formula>0</formula>
    </cfRule>
  </conditionalFormatting>
  <conditionalFormatting sqref="B26">
    <cfRule type="cellIs" dxfId="2" priority="39" stopIfTrue="1" operator="equal">
      <formula>0</formula>
    </cfRule>
  </conditionalFormatting>
  <conditionalFormatting sqref="B27">
    <cfRule type="cellIs" dxfId="1" priority="40" stopIfTrue="1" operator="equal">
      <formula>0</formula>
    </cfRule>
  </conditionalFormatting>
  <conditionalFormatting sqref="B39">
    <cfRule type="cellIs" dxfId="0" priority="41" stopIfTrue="1" operator="equal">
      <formula>0</formula>
    </cfRule>
  </conditionalFormatting>
  <pageMargins left="0.7" right="0.7" top="0.75" bottom="0.75" header="0.51180555555555551" footer="0.51180555555555551"/>
  <pageSetup paperSize="9" scale="8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Obrt Ring - troškovnik</vt:lpstr>
      <vt:lpstr>'Obrt Ring - troškovnik'!Podrucje_ispisa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Zvonimir Prgomet</cp:lastModifiedBy>
  <cp:lastPrinted>2018-12-14T13:12:00Z</cp:lastPrinted>
  <dcterms:created xsi:type="dcterms:W3CDTF">2018-12-14T13:12:35Z</dcterms:created>
  <dcterms:modified xsi:type="dcterms:W3CDTF">2018-12-16T13:58:16Z</dcterms:modified>
</cp:coreProperties>
</file>