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84"/>
  </bookViews>
  <sheets>
    <sheet name="Genera - troškovnik" sheetId="1" r:id="rId1"/>
  </sheets>
  <definedNames>
    <definedName name="_xlnm.Print_Area" localSheetId="0">'Genera - troškovnik'!$A$1:$F$205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25" i="1" l="1"/>
  <c r="F111" i="1" l="1"/>
  <c r="F110" i="1"/>
  <c r="F96" i="1"/>
  <c r="F88" i="1"/>
  <c r="F87" i="1"/>
  <c r="F81" i="1"/>
  <c r="F80" i="1"/>
  <c r="F85" i="1"/>
  <c r="F33" i="1"/>
  <c r="F37" i="1"/>
  <c r="F65" i="1"/>
  <c r="F61" i="1"/>
  <c r="F53" i="1"/>
  <c r="F135" i="1" l="1"/>
  <c r="F136" i="1"/>
  <c r="F137" i="1"/>
  <c r="F138" i="1"/>
  <c r="F139" i="1"/>
  <c r="F140" i="1"/>
  <c r="F141" i="1"/>
  <c r="F142" i="1"/>
  <c r="F134" i="1"/>
  <c r="F130" i="1"/>
  <c r="F129" i="1"/>
  <c r="F163" i="1" l="1"/>
  <c r="F155" i="1"/>
  <c r="F124" i="1"/>
  <c r="F123" i="1"/>
  <c r="F122" i="1"/>
  <c r="F121" i="1"/>
  <c r="F119" i="1"/>
  <c r="F26" i="1"/>
  <c r="F16" i="1"/>
  <c r="F108" i="1" l="1"/>
  <c r="F106" i="1"/>
  <c r="F104" i="1"/>
  <c r="F102" i="1"/>
  <c r="F101" i="1"/>
  <c r="F100" i="1"/>
  <c r="F99" i="1"/>
  <c r="F97" i="1"/>
  <c r="F109" i="1"/>
  <c r="F107" i="1"/>
  <c r="F105" i="1"/>
  <c r="F94" i="1"/>
  <c r="F95" i="1"/>
  <c r="F86" i="1"/>
  <c r="F57" i="1"/>
  <c r="F79" i="1" l="1"/>
  <c r="F175" i="1"/>
  <c r="F118" i="1" l="1"/>
  <c r="F117" i="1"/>
  <c r="F90" i="1"/>
  <c r="F84" i="1"/>
  <c r="F83" i="1"/>
  <c r="F49" i="1"/>
  <c r="F45" i="1"/>
  <c r="D19" i="1" l="1"/>
  <c r="F116" i="1" l="1"/>
  <c r="F160" i="1" l="1"/>
  <c r="F173" i="1"/>
  <c r="F171" i="1"/>
  <c r="F169" i="1"/>
  <c r="F157" i="1"/>
  <c r="F153" i="1"/>
  <c r="F177" i="1" l="1"/>
  <c r="C196" i="1" s="1"/>
  <c r="F115" i="1"/>
  <c r="F126" i="1"/>
  <c r="F120" i="1"/>
  <c r="F103" i="1" l="1"/>
  <c r="F98" i="1"/>
  <c r="F8" i="1" l="1"/>
  <c r="F9" i="1" s="1"/>
  <c r="F185" i="1" l="1"/>
  <c r="F184" i="1"/>
  <c r="F183" i="1" l="1"/>
  <c r="F182" i="1"/>
  <c r="F181" i="1"/>
  <c r="F180" i="1"/>
  <c r="F148" i="1"/>
  <c r="F147" i="1"/>
  <c r="F112" i="1"/>
  <c r="F93" i="1"/>
  <c r="F92" i="1"/>
  <c r="F91" i="1"/>
  <c r="F89" i="1"/>
  <c r="F82" i="1"/>
  <c r="F78" i="1"/>
  <c r="F73" i="1"/>
  <c r="F72" i="1"/>
  <c r="F71" i="1"/>
  <c r="F70" i="1"/>
  <c r="F74" i="1" l="1"/>
  <c r="C193" i="1" s="1"/>
  <c r="F144" i="1"/>
  <c r="C194" i="1" s="1"/>
  <c r="F186" i="1"/>
  <c r="C197" i="1" s="1"/>
  <c r="F149" i="1"/>
  <c r="C195" i="1" s="1"/>
  <c r="F41" i="1"/>
  <c r="F67" i="1" s="1"/>
  <c r="F19" i="1"/>
  <c r="F18" i="1"/>
  <c r="F17" i="1"/>
  <c r="F15" i="1"/>
  <c r="F14" i="1"/>
  <c r="C190" i="1"/>
  <c r="F28" i="1" l="1"/>
  <c r="C191" i="1"/>
  <c r="C192" i="1"/>
  <c r="C199" i="1" l="1"/>
  <c r="C200" i="1" l="1"/>
  <c r="C201" i="1" s="1"/>
</calcChain>
</file>

<file path=xl/sharedStrings.xml><?xml version="1.0" encoding="utf-8"?>
<sst xmlns="http://schemas.openxmlformats.org/spreadsheetml/2006/main" count="286" uniqueCount="167">
  <si>
    <t>R.br.</t>
  </si>
  <si>
    <t>Opis</t>
  </si>
  <si>
    <t>jed. mj.</t>
  </si>
  <si>
    <t>količina</t>
  </si>
  <si>
    <t>jed. cijena</t>
  </si>
  <si>
    <t>ukupno</t>
  </si>
  <si>
    <t>1.</t>
  </si>
  <si>
    <t>2.</t>
  </si>
  <si>
    <t>Dobava i montaža nosive konstrukcije fotonaponskih modula</t>
  </si>
  <si>
    <t>Aluminijski profil za prihvat  FN modula, 40x40x6000 mm</t>
  </si>
  <si>
    <t>kom</t>
  </si>
  <si>
    <t>Platični poklopci za aluminijski profil za prihvat FN modula</t>
  </si>
  <si>
    <t>3.</t>
  </si>
  <si>
    <t>4.</t>
  </si>
  <si>
    <t>m</t>
  </si>
  <si>
    <t>Dobava, isporuka, polaganje i pogonsko priključenje konektora za spajanje nizova modula MC4 priključak +</t>
  </si>
  <si>
    <t>Dobava, isporuka, polaganje i pogonsko priključenjel konektora za spajanje nizova modula MC4 priključak -</t>
  </si>
  <si>
    <t>5.</t>
  </si>
  <si>
    <t>5.1.</t>
  </si>
  <si>
    <t>AC razvod fotonaponskog sustava</t>
  </si>
  <si>
    <t>Izrada i spajanje ormara uključujući sav sitnopotrošni materijal</t>
  </si>
  <si>
    <t>6.</t>
  </si>
  <si>
    <t>Dobava materijala, izrada izjednačenja potencijala FN sustava po pravilima struke sa svim spojnim materijalnom i priborom</t>
  </si>
  <si>
    <t>7.</t>
  </si>
  <si>
    <t>Puštanje u rad te ispitivanje funkcionalnosti kompletne elektroinstalacije FN elektrane, parametriranje elektrane</t>
  </si>
  <si>
    <t>Izrada elaborata kvalitete napona po EN 50160-2012 što uključuje mjerenje kvalitete napona na priključnom mjestu 7 dana prije priključenja elektrane te 7 dana sa priključenom elektranom.</t>
  </si>
  <si>
    <t>Ispitivanje elektrane u skladu s HEP-ovim  tipskim programom ispitivanja elektrane u paralelnom pogonu s mrežom u pokusnom radu, te izrada izvješća i prateće dokumentacije</t>
  </si>
  <si>
    <t>UKUPNO 1.</t>
  </si>
  <si>
    <t>UKUPNO 2.</t>
  </si>
  <si>
    <t>UKUPNO 3.</t>
  </si>
  <si>
    <t>Dobava, isporuka, polaganje i pogonsko priključenje fotonaponskog DC kabela PV1-F 6 mm² minimalnog presjeka 6mm², komplet sa priključnicama te sitnopotrošnim materijalom</t>
  </si>
  <si>
    <t>UKUPNO 4.</t>
  </si>
  <si>
    <t>5.2.</t>
  </si>
  <si>
    <t>UKUPNO 5.</t>
  </si>
  <si>
    <t>REKAPITULACIJA</t>
  </si>
  <si>
    <t>komplet sitnopotrošni materijal (spojnice , vijci , matice)</t>
  </si>
  <si>
    <t>Srednja kopča za spajanje FN modula sa aluminijskim profilom - za brzu montažu</t>
  </si>
  <si>
    <t>Dobava i montaža fotonaponskih modula na nosivu konstrukciju, sljedećih navedenih ili jednakovrijednih karakteristika:</t>
  </si>
  <si>
    <t>Dobava, montaža i priključenje fotonaponskih izmjenjivača, do potpune funkcionalnosti, sljedećih navedenih ili jednakovrijednih karakteristika</t>
  </si>
  <si>
    <t>Dobava materijala, izrada i priključenje DC razvoda fotonaponskog sustava sa svim elementima sljedećih navedenih ili jednakovrijednih karakteristika</t>
  </si>
  <si>
    <t>Krajnja kopča za spajanje FN modula sa aluminijskim profilom - za brzu montažu</t>
  </si>
  <si>
    <t>PDV 25%:</t>
  </si>
  <si>
    <t>UKUPNO (kn):</t>
  </si>
  <si>
    <t>SVEUKUPNO  sa PDV-om (kn):</t>
  </si>
  <si>
    <t>Dobava, isporuka i polaganje instalacijskih PK kanalica odgovarajućih dimenzija sa poklopcima ili kaoflex cijevi</t>
  </si>
  <si>
    <t>Dobava, izrada i priključenje ormara AC zaštite zajedno sa svim sitnim materijalom i priborom</t>
  </si>
  <si>
    <t xml:space="preserve"> - odvodnik prenapona B/C 275/12,5 kA klasa zaštite TI+TII/B+C, maks. struja pražnjenja 50kA, nazivna odvodna struja 20kA </t>
  </si>
  <si>
    <t xml:space="preserve"> - tipkalo za isključenje elektrane</t>
  </si>
  <si>
    <t>kpl</t>
  </si>
  <si>
    <t xml:space="preserve">Razvod trase AC kabela komplet sa  spojnim materijalom i priborom </t>
  </si>
  <si>
    <t>Dobava, polaganje i spajanje kabela PF 16 mm2 za izjednačenja potencijala</t>
  </si>
  <si>
    <t>UKUPNO 6.</t>
  </si>
  <si>
    <t>Regulacija, ispitivanje i puštanje u pogon fotonaponske elektrane</t>
  </si>
  <si>
    <t xml:space="preserve">Beznaponska i naponska ispitivanja instalacije FN elektrane zajedno sa izradom izvješća i prateće dokumentacije:
 - ispitivanje električne instalacije vizualnim pregledom
 - mjerenje otpora izolacije
 - mjerenje otpora uzemljenja
 - mjerenje otpora petlje
 - ispitivanje neprekidnosti zaštitnog vodiča
 - ispitivanje funkcionalnosti diferencijalnih strujnih zaštitnih sklopki (RCD)
 - pregled i mjerenje instalacije zaštite od djelovanja munje 
</t>
  </si>
  <si>
    <t>UKUPNO 7.</t>
  </si>
  <si>
    <t>Elaborat utjecaja elektrane na mrežu</t>
  </si>
  <si>
    <t>Elaborat podešenja zaštite</t>
  </si>
  <si>
    <t>Dobava i montaža nosive konstrukcije fotonaponskih modula, sljedećih navedenih ili jednakovrijednih karakteristika:</t>
  </si>
  <si>
    <t xml:space="preserve"> - spajanje priključnih kabela sa priključnim mjernim mjestom, izvedeno, izolirano po pravlima struke komplet zajedno sa svim potrošnim materijalom </t>
  </si>
  <si>
    <t xml:space="preserve"> - zaštitna sklopka diferencijalne struje (FID) 63-4-03, tip A</t>
  </si>
  <si>
    <t xml:space="preserve"> - 3polna zaštitni osigurač 63A, C karakteristika, prekidna moć 10kA</t>
  </si>
  <si>
    <t>Sustav za nadzor, izvještavanje i detekciju kvara fotonaponske elektrane</t>
  </si>
  <si>
    <t>GPRS modul:
- GPRS antena za GMS signal,
- slot za SIM karticu za podatkovni promet,
- integrirani GPRS modul za uspostavu podatkovne veze
- jamstvo 5 godina</t>
  </si>
  <si>
    <t>Licenca za softver za nadzor, vizualizaciju podatka i udaljeno upravljanje radom fotonaponske elektrane:</t>
  </si>
  <si>
    <t xml:space="preserve"> - integrirani “log book” za praćenje svih aktivnosti na pojedinoj fotonaponskoj elektrani,
 - mogućnost izrade standardiziranih izvještaja,
 - prikaz proizvodnje i potrošnje elektrane na dnevnoj, tjednoj, mjesečnoj i godišnjoj razini,
- prikaz svih statusnih poruka i grešaka u kronološkom redu sa mogućnošću sortiranja i filtracije,
 - dinamički prikaz sa svim relevantnim podacima za vrijeme rada elektrane, kao što su trenutna snaga, ukupna dnevna proizvodnja, doprinos u smanjenju CO2 emisija te trenutna i dvodnevna vremenska prognoza za lokaciju na kojoj se nalazi elektrana,</t>
  </si>
  <si>
    <t>8.</t>
  </si>
  <si>
    <t>3.1.</t>
  </si>
  <si>
    <t>UKUPNO 8.</t>
  </si>
  <si>
    <t>3. FOTONAPONSKI IZMJENJIVAČI/PRETVARAČI</t>
  </si>
  <si>
    <t xml:space="preserve"> - dobava, isporuka, polaganje i pogonsko priključenje kabela od izmjenjivača do razvodnog ormara NYY-J 5x16 mm2</t>
  </si>
  <si>
    <t>3.2.</t>
  </si>
  <si>
    <t>3.3.</t>
  </si>
  <si>
    <t xml:space="preserve"> - 3polna zaštitni osigurač 50A, C karakteristika, prekidna moć 10kA</t>
  </si>
  <si>
    <t xml:space="preserve"> - 3polna zaštitni osigurač 25A, C karakteristika, prekidna moć 10kA</t>
  </si>
  <si>
    <t xml:space="preserve"> - zaštitna sklopka diferencijalne struje (FID) 25-4-03, tip A</t>
  </si>
  <si>
    <t xml:space="preserve"> - zaštitni prekidač , B karakteristika, 6A, 1-polni</t>
  </si>
  <si>
    <t xml:space="preserve"> - dobava, isporuka, polaganje i pogonsko priključenje kabela od izmjenjivača do razvodnog ormara NYY-J 5x10 mm2</t>
  </si>
  <si>
    <t xml:space="preserve"> - dobava, isporuka, polaganje i pogonsko priključenje kabela od izmjenjivača do razvodnog ormara NYY-J 5x6 mm2</t>
  </si>
  <si>
    <t xml:space="preserve"> - zidni ormar, metalni, 800x600x200 (VxŠxD), IP66, sa uvodnicama za uvod kabela</t>
  </si>
  <si>
    <t xml:space="preserve"> - dobava, isporuka i polaganje instalacijskih kanalica PK 100 sa poklopcima</t>
  </si>
  <si>
    <t>Dobava, isporuka i polaganje kabela za povezivanje pametnih brojila, invertera i centralnog sustava za prikupljanje i nadzor podataka
 - UTP Cat 6</t>
  </si>
  <si>
    <t>3.4.</t>
  </si>
  <si>
    <t xml:space="preserve"> - zidni ormar, metalni, 1200x1000x300 (VxŠxD), IP66, sa uvodnicama za uvod kabela</t>
  </si>
  <si>
    <t xml:space="preserve"> - 3polna zaštitni osigurač 16A, C karakteristika, prekidna moć 10kA</t>
  </si>
  <si>
    <t xml:space="preserve"> - kompaktni prekidač snage 4P/25A/50kA</t>
  </si>
  <si>
    <t xml:space="preserve"> - kompaktni prekidač snage 4P/100A/50kA</t>
  </si>
  <si>
    <t xml:space="preserve"> - kompaktni prekidač snage 4P/400A/50kA</t>
  </si>
  <si>
    <t>Nosač aluminijskog profila za spoj profila sa krovom sa pokrovom od crijepa</t>
  </si>
  <si>
    <t>Aluminijska podkonstukcija za instalaciju fotonaponskih modula na krovu, zajedno sa svim spojnim materijalom:</t>
  </si>
  <si>
    <t>Nosač aluminijskog profila za spoj profila sa krovnim pokrovom od trapeznog lima</t>
  </si>
  <si>
    <t>Spojni i montažni materijal</t>
  </si>
  <si>
    <t>Troškovnik za: Fotonaponska elektrana za vlastitu potrošnju Genera</t>
  </si>
  <si>
    <t xml:space="preserve">INVESTITOR: Genera d.d., Svetonedeljska cesta 2, 10436 Kalinovica </t>
  </si>
  <si>
    <t>LOKACIJA: Kalinovica (k.č.br. 150, k.o. Kalinovica)</t>
  </si>
  <si>
    <t>5.3.</t>
  </si>
  <si>
    <t>Dobava, isporuka, ugradnja i ispitivanje prekidača na srednjenaponskom postrojenju kupca sa mjerenjem na srednjem naponu, za centralno odvajanje fotonaponske elektrane od elektrodistributivne mreže HEP-a, koji se sastoji od sljedećeg:</t>
  </si>
  <si>
    <t xml:space="preserve">  - spojno polje sa prekidačem, zemljospojnikom i dva reda izolatora sljedećih minimalnih tehničkih karakteristika:
 o nazivni napon      12 24  kV
 o Podnosivi napon     28 50  kV
 o Podnosivi udarni napon 1,2/50 µs  75 125  kV
 o Nazivna frekvencija    50 50  Hz
 o Nazivna struja sabirnica   630 630  A
 o Nazivna struja prekidača   630 630  A
 o Nazivna uklopna/prekidna moć   50/20 40/16  kA
 o Isklopno vrijeme (za kratki spoj)  45 45  ms
 o Nazivna kratkotrajna podnosiva struja (1 s) 20 16   kA</t>
  </si>
  <si>
    <t xml:space="preserve"> - spojna oprema (sabirnice, vijci i ostala spojna oprema)</t>
  </si>
  <si>
    <t>NAPOMENA: prekidač se ugrađuje u trafostanici korisnika, na sučelju prema elektrodistributivnoj mreži HEP-a.</t>
  </si>
  <si>
    <t>5.4.</t>
  </si>
  <si>
    <t>Građevinski radovi za postavljanje kabelske instalacije:</t>
  </si>
  <si>
    <t xml:space="preserve"> - rezanje asfalta za iskop kabelskog kanala</t>
  </si>
  <si>
    <t xml:space="preserve"> - iskop rova dubine 80cm</t>
  </si>
  <si>
    <t xml:space="preserve"> - izrada pješćane posteljice</t>
  </si>
  <si>
    <t xml:space="preserve"> - proboj zida za prolazak kabelske instalacije ispod razine zemlje</t>
  </si>
  <si>
    <t xml:space="preserve"> - dobava i postavljanje zaštitne cijevi za kabelsku instalaciju PEHD fi50mm</t>
  </si>
  <si>
    <t xml:space="preserve"> - zatrpavanje rova </t>
  </si>
  <si>
    <t xml:space="preserve"> - polaganje upozoravajuće trake</t>
  </si>
  <si>
    <t xml:space="preserve"> - izrada betonske stabilizacije</t>
  </si>
  <si>
    <t xml:space="preserve"> - asfaltiranje nakon polaganja kabelskih instalacija</t>
  </si>
  <si>
    <t xml:space="preserve"> - dobava, isporuka, polaganje i pogonsko priključenje kabela od centralnog razvodnog ormara elektrane do centralnog razvodnog ormara objekta NYY-0 4x35 mm2</t>
  </si>
  <si>
    <t xml:space="preserve"> - dobava, isporuka, polaganje i pogonsko priključenje kabela od centralnog razvodnog ormara elektrane do centralnog razvodnog ormara objekta NYY-0 4x25 mm2</t>
  </si>
  <si>
    <t xml:space="preserve"> - dobava, isporuka, polaganje i pogonsko priključenje kabela od centralnog razvodnog ormara elektrane do centralnog razvodnog ormara objekta NYY-0 4x16 mm2</t>
  </si>
  <si>
    <t>3.5.</t>
  </si>
  <si>
    <t>3.6.</t>
  </si>
  <si>
    <t>3.7.</t>
  </si>
  <si>
    <t>3.8.</t>
  </si>
  <si>
    <t>3.9.</t>
  </si>
  <si>
    <t xml:space="preserve"> - 3polna zaštitni osigurač 20A, C karakteristika, prekidna moć 10kA</t>
  </si>
  <si>
    <t xml:space="preserve"> - 3polna zaštitni osigurač 160A, C karakteristika, prekidna moć 10kA</t>
  </si>
  <si>
    <t xml:space="preserve"> - 3polna zaštitni osigurač 100A, C karakteristika, prekidna moć 10kA</t>
  </si>
  <si>
    <t xml:space="preserve"> - zaštitna sklopka diferencijalne struje (FID) 160-4-1, tip A</t>
  </si>
  <si>
    <t xml:space="preserve"> - zaštitna sklopka diferencijalne struje (FID) 100-4-1, tip A</t>
  </si>
  <si>
    <t xml:space="preserve"> - kompaktni prekidač snage 4P/40A/50kA</t>
  </si>
  <si>
    <t xml:space="preserve"> - kompaktni prekidač snage 4P/50A/50kA</t>
  </si>
  <si>
    <t xml:space="preserve"> - kompaktni prekidač snage 4P/63A/50kA</t>
  </si>
  <si>
    <t xml:space="preserve"> - kompaktni prekidač snage 4P/125A/50kA</t>
  </si>
  <si>
    <t xml:space="preserve"> - kompaktni prekidač snage 4P/160A/50kA</t>
  </si>
  <si>
    <t xml:space="preserve"> - kompaktni prekidač snage 4P/630A/50kA</t>
  </si>
  <si>
    <t xml:space="preserve"> - rastavna sklopka 4P, 125A sa osiguračima 25A i kratkospojnikom</t>
  </si>
  <si>
    <t xml:space="preserve"> - rastavna sklopka 4P, 125A sa osiguračima 40A i kratkospojnikom</t>
  </si>
  <si>
    <t xml:space="preserve"> - rastavna sklopka 4P, 125A sa osiguračima 50A i kratkospojnikom</t>
  </si>
  <si>
    <t xml:space="preserve"> - rastavna sklopka 4P, 125A sa osiguračima 63A i kratkospojnikom</t>
  </si>
  <si>
    <t xml:space="preserve"> - rastavna sklopka 4P, 125A sa osiguračima 80A i kratkospojnikom</t>
  </si>
  <si>
    <t xml:space="preserve"> - rastavna sklopka 4P, 125A sa osiguračima 100A i kratkospojnikom</t>
  </si>
  <si>
    <t xml:space="preserve"> - rastavna sklopka 4P, 125A sa osiguračima 125A i kratkospojnikom</t>
  </si>
  <si>
    <t xml:space="preserve"> - rastavna sklopka 4P, 200A sa osiguračima 160A i kratkospojnikom</t>
  </si>
  <si>
    <t xml:space="preserve"> - rastavna sklopka 4P, 400A sa osiguračima 200A i kratkospojnikom</t>
  </si>
  <si>
    <t xml:space="preserve"> - dobava, isporuka, polaganje i pogonsko priključenje kabela od centralnog razvodnog ormara elektrane do centralnog razvodnog ormara objekta NAYY-0 4x95 mm2</t>
  </si>
  <si>
    <t xml:space="preserve"> - dobava, isporuka, polaganje i pogonsko priključenje kabela od centralnog razvodnog ormara elektrane do centralnog razvodnog ormara objekta NAYY-0 4x120 mm2</t>
  </si>
  <si>
    <t xml:space="preserve"> - dobava, isporuka, polaganje i pogonsko priključenje kabela od centralnog razvodnog ormara elektrane do centralnog razvodnog ormara objekta NYY-0 4x10 mm2</t>
  </si>
  <si>
    <t xml:space="preserve"> - dobava, isporuka, polaganje i pogonsko priključenje kabela od centralnog razvodnog ormara elektrane do centralnog razvodnog ormara objekta NYY-0 5x35 mm2</t>
  </si>
  <si>
    <t>Osnovna šina za prihvat konstrukcije, duljina 6 m</t>
  </si>
  <si>
    <t xml:space="preserve">Nosiva kada za balast za učvršćivanje konstrukcije na ravnom krovu
</t>
  </si>
  <si>
    <t>Balast za opterećenje konstrukcije</t>
  </si>
  <si>
    <t>kg</t>
  </si>
  <si>
    <t>Zaštitna podloga za montažu konstrukcije na ravni krov,  minimalnih dimenzija 300x110x20 mm</t>
  </si>
  <si>
    <t>Donja šina za montažu fotonaponskih modula, minimalnih dimenzija 18-96 mm, sa konektorima</t>
  </si>
  <si>
    <t>Gornja šina za montažu fotonaponskih modula, minimalnih dimenzija 18-96 mm, sa konektorima</t>
  </si>
  <si>
    <t>Centralni uređaj za prikupljanje i obradu podataka:
- 1 x Ethernet, Bluetooth, 1 x RS485/RS422, 1 x USB sučelje,
- praćenje rada stringa/MPPT-a invertera,
- detekcija kvara, greške, praćenje stanja i proizvodnje invertera,
- mogućnost slanja e-maila ili SMS-a za dojavu kvara,
- predviđanje proizvodnje,
- mogućnost spajanja pametnog brojila za prikaz vlastite potrošnje objekta,
- mogućnost spajanja dodatnih pametnih brojila za prikaz potrošnje većih potrošača u objektu,
- smanjenje snage invertera do određenog postotka ovisno o stanju trenutne proizvodnje i potrošnje kako bi se zadovoljila ograničenja snage definirane PEES-om,
- integrirani WEB server,
- grafička vizualizacija na WEB serveru,
- HTTP prijenos podataka na WEB portal,
- mogućnost FTP prijenosa podataka na druge portale,
- napajanje 110 – 230 VAC,
- radna temperatura od –10 do + 50°C,
- minimalno 2GB memorijska kartica za neograničenu pohranu podataka,
- jamstvo: minimalno 5 godina
- norme : EN 61000-6-3, EN 61000-6-1, EN 60950-1, u skladu sa EMV direktivom 2004/108/CEE i NN direktivom 2006/94/CEE.</t>
  </si>
  <si>
    <t xml:space="preserve"> - WEB bazirani softver,
 - mogućnost udaljenog pristupa inverterima te udaljene konfiguracije,
 - mogućnost integracije korisničkog HTML koda,
 - analiza prikupljenih podataka te automatski sustav za upozoravanje na moguće probleme rada elektrane,
 - automatski prikaz i dojava eventualnih devijacija u radu elektrane,</t>
  </si>
  <si>
    <t xml:space="preserve"> - mogućnost unosa dokumenata vezanih uz fotonaponsku elektranu kao što su plan stringova, jamstveni listovi ili tehnička dokumentacija koja je onda uvijek dostupna online,
- slanje upozorenja ili alarma putem e-maila,
- detaljan grafički prikaz vlastite potrošnje lokacije,
- uključena FTP licenca za backup slanje podataka na cloud server
- vijek trajanja: minimalno 5 godina
</t>
  </si>
  <si>
    <t>Dobava i isporuka podatkovne SIM kartice sa minimalnim prometom od 1 GB mjesečno
- vijek trajanja: minimalno 5 godina</t>
  </si>
  <si>
    <t>ICT Cloud Server u svrhu sigurnosne pohrane podataka rada fotonaponskog sustava zbog izvještavanja o rezultatima ostvarenih mjera suklano Uputi za prijavitelje, minimalne konfiguracije :
 - Operativni sustav Windows
 - 1 vCPU
 - 2 GB RAM
 - 50 GB HDD basic
 - 10 Mbps Cloud Interface (Internet interface)
 - Backup na dnevnoj razini
 - vijek trajanja: minimalno 5 godina</t>
  </si>
  <si>
    <r>
      <t xml:space="preserve"> - Polikristalna izvedba
 - Garancija: minimalno 15 godina na proizvod, minimalno 90% izlazne snage u 12 godina, a minimalno 80% u 25 godina
 - Certifikati: IEC 61215 i IEC 61730 - 1, IEC 61730 - 2, - IEC EN 61701:2011, IEC EN 62716, ili jednakovrijedni
 - IEC 62804 - Zadovoljava PID test, ili jednakovrijedno
</t>
    </r>
    <r>
      <rPr>
        <b/>
        <sz val="10"/>
        <rFont val="Calibri"/>
        <family val="2"/>
        <charset val="238"/>
        <scheme val="minor"/>
      </rPr>
      <t>Električne karakteristike:</t>
    </r>
    <r>
      <rPr>
        <sz val="10"/>
        <rFont val="Calibri"/>
        <family val="2"/>
        <charset val="238"/>
        <scheme val="minor"/>
      </rPr>
      <t xml:space="preserve">
 - Izvedba: polikristalni
 - Vršna snaga (Pmpp): minimalno 270 W
</t>
    </r>
    <r>
      <rPr>
        <b/>
        <sz val="10"/>
        <rFont val="Calibri"/>
        <family val="2"/>
        <charset val="238"/>
        <scheme val="minor"/>
      </rPr>
      <t>Mehaničke karakteristike:</t>
    </r>
    <r>
      <rPr>
        <sz val="10"/>
        <rFont val="Calibri"/>
        <family val="2"/>
        <charset val="238"/>
        <scheme val="minor"/>
      </rPr>
      <t xml:space="preserve">
 - Dimenzije u mm: 1650x992x40 ± 2%</t>
    </r>
  </si>
  <si>
    <r>
      <rPr>
        <b/>
        <sz val="10"/>
        <rFont val="Calibri"/>
        <family val="2"/>
        <charset val="238"/>
        <scheme val="minor"/>
      </rPr>
      <t xml:space="preserve">Ulazne veličine:
</t>
    </r>
    <r>
      <rPr>
        <sz val="10"/>
        <rFont val="Calibri"/>
        <family val="2"/>
        <charset val="238"/>
        <scheme val="minor"/>
      </rPr>
      <t xml:space="preserve">Maximalna PV snaga (Ppv): 102,0 ± 2% kW
Maksimalna DC snaga (PDC, MAX): 102,0 ± 2% kW
Maksimalni DC napon (UDC, MAX): 1000 V
Maksimalna struja (IMAX): 36 ± 2% A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100,0 ± 2% kW
Struja (IAC,NOM): 145,0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98,4%
Europski stupanj korisnosti: minimalno 98,2%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61000-3-3, ili jednakovrijedni
</t>
    </r>
    <r>
      <rPr>
        <b/>
        <sz val="10"/>
        <rFont val="Calibri"/>
        <family val="2"/>
        <charset val="238"/>
        <scheme val="minor"/>
      </rPr>
      <t>Mrežni standardi:</t>
    </r>
    <r>
      <rPr>
        <sz val="10"/>
        <rFont val="Calibri"/>
        <family val="2"/>
        <charset val="238"/>
        <scheme val="minor"/>
      </rPr>
      <t xml:space="preserve"> CEI 0-21, CEI 0-16, DIN V VDE V 0126-1-1, VDE-AR-N 4105, G83/2, G59/3, RD 1699, RD 413, NRS-097-2-1, AS 4777, IEC 61727, IEC 62116, VFR 2014, ili jednakovrijedni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</si>
  <si>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r>
      <rPr>
        <b/>
        <sz val="10"/>
        <rFont val="Calibri"/>
        <family val="2"/>
        <charset val="238"/>
        <scheme val="minor"/>
      </rPr>
      <t xml:space="preserve">Ulazne veličine:
</t>
    </r>
    <r>
      <rPr>
        <sz val="10"/>
        <rFont val="Calibri"/>
        <family val="2"/>
        <charset val="238"/>
        <scheme val="minor"/>
      </rPr>
      <t xml:space="preserve">Maximalna PV snaga (Ppv): 52,0 ± 2% kW
Maksimalna DC snaga (PDC, MAX): 52,0 ± 2% kW
Maksimalni DC napon (UDC, MAX): 1000 V
Maksimalna struja (IMAX): 36 ± 2% A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50,0 ± 2% kW
Struja (IAC,NOM): 80,0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98,3%
Europski stupanj korisnosti: minimalno 98,2%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61000-3-3, ili jednakovrijedni
</t>
    </r>
    <r>
      <rPr>
        <b/>
        <sz val="10"/>
        <rFont val="Calibri"/>
        <family val="2"/>
        <charset val="238"/>
        <scheme val="minor"/>
      </rPr>
      <t>Mrežni standardi:</t>
    </r>
    <r>
      <rPr>
        <sz val="10"/>
        <rFont val="Calibri"/>
        <family val="2"/>
        <charset val="238"/>
        <scheme val="minor"/>
      </rPr>
      <t xml:space="preserve"> CEI 0-21, CEI 0-16, DIN V VDE V 0126-1-1, VDE-AR-N 4105, G83/2, G59/3, RD 1699, RD 413, NRS-097-2-1, AS 4777, IEC 61727, IEC 62116, VFR 2014, ili jednakovrijedni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</si>
  <si>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r>
      <rPr>
        <b/>
        <sz val="10"/>
        <rFont val="Calibri"/>
        <family val="2"/>
        <charset val="238"/>
        <scheme val="minor"/>
      </rPr>
      <t xml:space="preserve">Ulazne veličine:
</t>
    </r>
    <r>
      <rPr>
        <sz val="10"/>
        <rFont val="Calibri"/>
        <family val="2"/>
        <charset val="238"/>
        <scheme val="minor"/>
      </rPr>
      <t xml:space="preserve">Maximalna PV snaga (Ppv): 28,6 ± 2% kW
Maksimalna DC snaga (PDC, MAX): 28,6 ± 2% kW
Maksimalni DC napon (UDC, MAX): 1000 V
Maksimalna struja (IMAX): 64 ± 2% A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27,6 ± 2% kW
Struja (IAC,NOM): 45,0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98,2%
Europski stupanj korisnosti: minimalno 98,0%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61000-3-3, ili jednakovrijedni
</t>
    </r>
    <r>
      <rPr>
        <b/>
        <sz val="10"/>
        <rFont val="Calibri"/>
        <family val="2"/>
        <charset val="238"/>
        <scheme val="minor"/>
      </rPr>
      <t>Mrežni standardi:</t>
    </r>
    <r>
      <rPr>
        <sz val="10"/>
        <rFont val="Calibri"/>
        <family val="2"/>
        <charset val="238"/>
        <scheme val="minor"/>
      </rPr>
      <t xml:space="preserve"> CEI 0-21, CEI 0-16, DIN V VDE V 0126-1-1, VDE-AR-N 4105, G83/2, G59/3, RD 1699, RD 413, NRS-097-2-1, AS 4777, IEC 61727, IEC 62116, VFR 2014, ili jednakovrijedni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</si>
  <si>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r>
      <rPr>
        <b/>
        <sz val="10"/>
        <rFont val="Calibri"/>
        <family val="2"/>
        <charset val="238"/>
        <scheme val="minor"/>
      </rPr>
      <t xml:space="preserve">Ulazne veličine:
</t>
    </r>
    <r>
      <rPr>
        <sz val="10"/>
        <rFont val="Calibri"/>
        <family val="2"/>
        <charset val="238"/>
        <scheme val="minor"/>
      </rPr>
      <t xml:space="preserve">Maximalna PV snaga (Ppv): 20,75 ± 2% kW
Maksimalna DC snaga (PDC, MAX): 20,75 ± 2% kW
Maksimalni DC napon (UDC, MAX): 1000 V
Maksimalna struja (IMAX): 50 ± 2% A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20,0 ± 2% kW
Struja (IAC,NOM): 33,0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98,2%
Europski stupanj korisnosti: minimalno 98,0%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61000-3-3, ili jednakovrijedni
</t>
    </r>
    <r>
      <rPr>
        <b/>
        <sz val="10"/>
        <rFont val="Calibri"/>
        <family val="2"/>
        <charset val="238"/>
        <scheme val="minor"/>
      </rPr>
      <t>Mrežni standardi:</t>
    </r>
    <r>
      <rPr>
        <sz val="10"/>
        <rFont val="Calibri"/>
        <family val="2"/>
        <charset val="238"/>
        <scheme val="minor"/>
      </rPr>
      <t xml:space="preserve"> CEI 0-21, CEI 0-16, DIN V VDE V 0126-1-1, VDE-AR-N 4105, G83/2, G59/3, RD 1699, RD 413, NRS-097-2-1, AS 4777, IEC 61727, IEC 62116, VFR 2014, ili jednakovrijedni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</si>
  <si>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r>
      <rPr>
        <b/>
        <sz val="10"/>
        <rFont val="Calibri"/>
        <family val="2"/>
        <charset val="238"/>
        <scheme val="minor"/>
      </rPr>
      <t xml:space="preserve">Ulazne veličine:
</t>
    </r>
    <r>
      <rPr>
        <sz val="10"/>
        <rFont val="Calibri"/>
        <family val="2"/>
        <charset val="238"/>
        <scheme val="minor"/>
      </rPr>
      <t xml:space="preserve">Maximalna PV snaga (Ppv): 12,8 ± 2% kW
Maksimalna DC snaga (PDC, MAX): 12,8 ± 2% kW
Maksimalni DC napon (UDC, MAX): 1000 V
Maksimalna struja (IMAX): 36 ± 2% A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12,5 ± 2% kW
Struja (IAC,NOM): 20,0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97,8%
Europski stupanj korisnosti: minimalno 97,2%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61000-3-3, ili jednakovrijedni
</t>
    </r>
    <r>
      <rPr>
        <b/>
        <sz val="10"/>
        <rFont val="Calibri"/>
        <family val="2"/>
        <charset val="238"/>
        <scheme val="minor"/>
      </rPr>
      <t>Mrežni standardi:</t>
    </r>
    <r>
      <rPr>
        <sz val="10"/>
        <rFont val="Calibri"/>
        <family val="2"/>
        <charset val="238"/>
        <scheme val="minor"/>
      </rPr>
      <t xml:space="preserve"> CEI 0-21, CEI 0-16, DIN V VDE V 0126-1-1, VDE-AR-N 4105, G83/2, G59/3, RD 1699, RD 413, NRS-097-2-1, AS 4777, IEC 61727, IEC 62116, VFR 2014, ili jednakovrijedni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</si>
  <si>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r>
      <rPr>
        <b/>
        <sz val="10"/>
        <rFont val="Calibri"/>
        <family val="2"/>
        <charset val="238"/>
        <scheme val="minor"/>
      </rPr>
      <t xml:space="preserve">Ulazne veličine:
</t>
    </r>
    <r>
      <rPr>
        <sz val="10"/>
        <rFont val="Calibri"/>
        <family val="2"/>
        <charset val="238"/>
        <scheme val="minor"/>
      </rPr>
      <t xml:space="preserve">Maximalna PV snaga (Ppv): 10,3 ± 2% kW
Maksimalna DC snaga (PDC, MAX): 10,3 ± 2% kW
Maksimalni DC napon (UDC, MAX): 1000 V
Maksimalna struja (IMAX): 17 ± 2% A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10,0 ± 2% kW
Struja (IAC,NOM): 16,6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97,8%
Europski stupanj korisnosti: minimalno 97,1%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61000-3-3, ili jednakovrijedni
</t>
    </r>
    <r>
      <rPr>
        <b/>
        <sz val="10"/>
        <rFont val="Calibri"/>
        <family val="2"/>
        <charset val="238"/>
        <scheme val="minor"/>
      </rPr>
      <t>Mrežni standardi:</t>
    </r>
    <r>
      <rPr>
        <sz val="10"/>
        <rFont val="Calibri"/>
        <family val="2"/>
        <charset val="238"/>
        <scheme val="minor"/>
      </rPr>
      <t xml:space="preserve"> CEI 0-21, CEI 0-16, DIN V VDE V 0126-1-1, VDE-AR-N 4105, G83/2, G59/3, RD 1699, RD 413, NRS-097-2-1, AS 4777, IEC 61727, IEC 62116, VFR 2014, ili jednakovrijedni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</si>
  <si>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r>
      <rPr>
        <b/>
        <sz val="10"/>
        <rFont val="Calibri"/>
        <family val="2"/>
        <charset val="238"/>
        <scheme val="minor"/>
      </rPr>
      <t xml:space="preserve">Ulazne veličine:
</t>
    </r>
    <r>
      <rPr>
        <sz val="10"/>
        <rFont val="Calibri"/>
        <family val="2"/>
        <charset val="238"/>
        <scheme val="minor"/>
      </rPr>
      <t xml:space="preserve">Maximalna PV snaga (Ppv): 8,7 ± 2% kW
Maksimalna DC snaga (PDC, MAX): 8,7 ± 2% kW
Maksimalni DC napon (UDC, MAX): 1000 V
Maksimalna struja (IMAX): 15 ± 2% A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8,5 ± 2% kW
Struja (IAC,NOM): 14,5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98,0%
Europski stupanj korisnosti: minimalno 97,5%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61000-3-3, ili jednakovrijedni
</t>
    </r>
    <r>
      <rPr>
        <b/>
        <sz val="10"/>
        <rFont val="Calibri"/>
        <family val="2"/>
        <charset val="238"/>
        <scheme val="minor"/>
      </rPr>
      <t>Mrežni standardi:</t>
    </r>
    <r>
      <rPr>
        <sz val="10"/>
        <rFont val="Calibri"/>
        <family val="2"/>
        <charset val="238"/>
        <scheme val="minor"/>
      </rPr>
      <t xml:space="preserve"> CEI 0-21, CEI 0-16, DIN V VDE V 0126-1-1, VDE-AR-N 4105, G83/2, G59/3, RD 1699, RD 413, NRS-097-2-1, AS 4777, IEC 61727, IEC 62116, VFR 2014, ili jednakovrijedni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</si>
  <si>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r>
      <rPr>
        <b/>
        <sz val="10"/>
        <rFont val="Calibri"/>
        <family val="2"/>
        <charset val="238"/>
        <scheme val="minor"/>
      </rPr>
      <t xml:space="preserve">Ulazne veličine:
</t>
    </r>
    <r>
      <rPr>
        <sz val="10"/>
        <rFont val="Calibri"/>
        <family val="2"/>
        <charset val="238"/>
        <scheme val="minor"/>
      </rPr>
      <t xml:space="preserve">Maximalna PV snaga (Ppv): 7,65 ± 2% kW
Maksimalna DC snaga (PDC, MAX): 7,65 ± 2% kW
Maksimalni DC napon (UDC, MAX): 1000 V
Maksimalna struja (IMAX): 30 ± 2% A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7,5 ± 2% kW
Struja (IAC,NOM): 12,5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98,0%
Europski stupanj korisnosti: minimalno 97,5%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61000-3-3, ili jednakovrijedni
</t>
    </r>
    <r>
      <rPr>
        <b/>
        <sz val="10"/>
        <rFont val="Calibri"/>
        <family val="2"/>
        <charset val="238"/>
        <scheme val="minor"/>
      </rPr>
      <t>Mrežni standardi:</t>
    </r>
    <r>
      <rPr>
        <sz val="10"/>
        <rFont val="Calibri"/>
        <family val="2"/>
        <charset val="238"/>
        <scheme val="minor"/>
      </rPr>
      <t xml:space="preserve"> CEI 0-21, CEI 0-16, DIN V VDE V 0126-1-1, VDE-AR-N 4105, G83/2, G59/3, RD 1699, RD 413, NRS-097-2-1, AS 4777, IEC 61727, IEC 62116, VFR 2014, ili jednakovrijedni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</si>
  <si>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r>
      <rPr>
        <b/>
        <sz val="10"/>
        <rFont val="Calibri"/>
        <family val="2"/>
        <charset val="238"/>
        <scheme val="minor"/>
      </rPr>
      <t xml:space="preserve">Ulazne veličine:
</t>
    </r>
    <r>
      <rPr>
        <sz val="10"/>
        <rFont val="Calibri"/>
        <family val="2"/>
        <charset val="238"/>
        <scheme val="minor"/>
      </rPr>
      <t xml:space="preserve">Maximalna PV snaga (Ppv): 5,95 ± 2% kW
Maksimalna DC snaga (PDC, MAX): 5,95 ± 2% kW
Maksimalni DC napon (UDC, MAX): 1000 V
Maksimalna struja (IMAX): 18,9 ± 2% A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5,8 ± 2% kW
Struja (IAC,NOM): 10,0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98,0%
Europski stupanj korisnosti: minimalno 97,4%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AS/NZS3100, EN 61000-6-2, EN 61000-6-3, EN 61000-3-2, EN 61000-3-3, ili jednakovrijedni
</t>
    </r>
    <r>
      <rPr>
        <b/>
        <sz val="10"/>
        <rFont val="Calibri"/>
        <family val="2"/>
        <charset val="238"/>
        <scheme val="minor"/>
      </rPr>
      <t>Mrežni standardi:</t>
    </r>
    <r>
      <rPr>
        <sz val="10"/>
        <rFont val="Calibri"/>
        <family val="2"/>
        <charset val="238"/>
        <scheme val="minor"/>
      </rPr>
      <t xml:space="preserve"> CEI 0-21, CEI 0-16, DIN V VDE V 0126-1-1, VDE-AR-N 4105, G83/2, G59/3, RD 1699, RD 413, NRS-097-2-1, AS 4777, IEC 61727, IEC 62116, VFR 2014, ili jednakovrijedni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10 godina</t>
    </r>
  </si>
  <si>
    <t>Centralni uređaj za prikupljanje i obradu podataka:
- 1 x Ethernet, Bluetooth, 1 x RS485/RS422, 1 x USB sučelje,
- praćenje rada stringa/MPPT-a invertera,
- detekcija kvara, greške, praćenje stanja i proizvodnje invertera,
- mogućnost slanja e-maila ili SMS-a za dojavu kvara,
- predviđanje proizvodnje,
- mogućnost spajanja pametnog brojila za prikaz vlastite potrošnje objekta,
- mogućnost spajanja dodatnih pametnih brojila za prikaz potrošnje većih potrošača u objektu,
- smanjenje snage invertera do određenog postotka ovisno o stanju trenutne proizvodnje i potrošnje kako bi se zadovoljila ograničenja snage definirane PEES-om,
- integrirani WEB server,
- grafička vizualizacija na WEB serveru,
- HTTP prijenos podataka na WEB portal,
- mogućnost FTP prijenosa podataka na druge portale,
- napajanje 110 – 230 VAC,
- radna temperatura od –10 do + 50°C,
- minimalno 2GB memorijska kartica za neograničenu pohranu podataka,
- jamstvo: minimalno 5 godina
- norme : EN 61000-6-3, EN 61000-6-1, EN 60950-1, u skladu sa EMV direktivom 2004/108/CEE i NN direktivom 2006/94/CEE, ili jednakovrijedne</t>
  </si>
  <si>
    <r>
      <t>Pametno brojilo (</t>
    </r>
    <r>
      <rPr>
        <i/>
        <sz val="10"/>
        <color indexed="8"/>
        <rFont val="Calibri"/>
        <family val="2"/>
        <charset val="238"/>
      </rPr>
      <t xml:space="preserve">Smart meter):
</t>
    </r>
    <r>
      <rPr>
        <sz val="10"/>
        <color indexed="8"/>
        <rFont val="Calibri"/>
        <family val="2"/>
        <charset val="238"/>
      </rPr>
      <t>- trofazno pametno brojilo,
- sučelje za vanjsku promjenu tarife, RS485, 4-pin za S0 izlaz za A+, A-, Modbus,
- maksimalna struja 6A,
- napon 230/400VAC,
- raspon mjerenja od 6mA do 5 A,
- vlastita potrošnja &lt;10VA,
- frekvencija 50Hz,
- prikaz aktivne i reaktivne snage,
- prikaz energije u dva smjera,
- prikaz: I, U, P, S, F, cos fi,
- jamstvo: minimalno 2 godine
- norme: EN 50470-1, EN 50470-2, IEC 62052-11, IEC 62053-21, IEC 62053-21, CLC/TR 50579, ili jednakovrijedne
- u kompletu sa strujnim mjernim transformatorima 250/5A, ili jednakovrijedno</t>
    </r>
  </si>
  <si>
    <r>
      <t>Pametno brojilo (</t>
    </r>
    <r>
      <rPr>
        <i/>
        <sz val="10"/>
        <color indexed="8"/>
        <rFont val="Calibri"/>
        <family val="2"/>
        <charset val="238"/>
      </rPr>
      <t xml:space="preserve">Smart meter):
</t>
    </r>
    <r>
      <rPr>
        <sz val="10"/>
        <color indexed="8"/>
        <rFont val="Calibri"/>
        <family val="2"/>
        <charset val="238"/>
      </rPr>
      <t>- trofazno pametno brojilo,
- sučelje za vanjsku promjenu tarife, RS485, 4-pin za S0 izlaz za A+, A-, Modbus,
- maksimalna struja 6A,
- napon 230/400VAC,
- raspon mjerenja od 6mA do 5 A,
- vlastita potrošnja &lt;10VA,
- frekvencija 50Hz,
- prikaz aktivne i reaktivne snage,
- prikaz energije u dva smjera,
- prikaz: I, U, P, S, F, cos fi,
- jamstvo: minimalno 2 godine
- norme: EN 50470-1, EN 50470-2, IEC 62052-11, IEC 62053-21, IEC 62053-21, CLC/TR 50579, ili jednakovrijedne
- u kompletu sa strujnim mjernim transformatorima 500/5A, ili jednakovrijedno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</si>
</sst>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Font="1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49" fontId="4" fillId="0" borderId="0" xfId="2" applyNumberFormat="1" applyFont="1" applyBorder="1" applyAlignment="1">
      <alignment horizontal="center" vertical="top"/>
    </xf>
    <xf numFmtId="0" fontId="5" fillId="0" borderId="0" xfId="2" applyFont="1" applyBorder="1" applyAlignment="1">
      <alignment vertical="top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4" fontId="5" fillId="0" borderId="0" xfId="2" applyNumberFormat="1" applyFont="1" applyBorder="1" applyAlignment="1">
      <alignment vertical="top" wrapText="1"/>
    </xf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vertical="top"/>
    </xf>
    <xf numFmtId="165" fontId="3" fillId="3" borderId="0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0" fontId="3" fillId="4" borderId="2" xfId="0" applyFont="1" applyFill="1" applyBorder="1" applyAlignment="1">
      <alignment vertical="top"/>
    </xf>
    <xf numFmtId="0" fontId="4" fillId="4" borderId="2" xfId="2" applyFont="1" applyFill="1" applyBorder="1" applyAlignment="1">
      <alignment vertical="top"/>
    </xf>
    <xf numFmtId="0" fontId="3" fillId="4" borderId="2" xfId="0" applyFont="1" applyFill="1" applyBorder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2" applyFont="1" applyFill="1" applyBorder="1" applyAlignment="1">
      <alignment vertical="top" wrapText="1"/>
    </xf>
    <xf numFmtId="164" fontId="3" fillId="0" borderId="1" xfId="0" applyNumberFormat="1" applyFont="1" applyBorder="1"/>
    <xf numFmtId="0" fontId="4" fillId="0" borderId="0" xfId="2" applyFont="1" applyFill="1" applyBorder="1" applyAlignment="1">
      <alignment horizontal="right" vertical="top" wrapText="1"/>
    </xf>
    <xf numFmtId="164" fontId="4" fillId="0" borderId="0" xfId="2" applyNumberFormat="1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11" fillId="0" borderId="0" xfId="0" applyFont="1" applyBorder="1" applyAlignment="1">
      <alignment horizontal="center" vertical="top"/>
    </xf>
    <xf numFmtId="4" fontId="12" fillId="0" borderId="0" xfId="2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3">
    <cellStyle name="Normal" xfId="0" builtinId="0"/>
    <cellStyle name="Normal 2 2 4" xfId="1"/>
    <cellStyle name="Normal_troš 06-300" xfId="2"/>
  </cellStyles>
  <dxfs count="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view="pageBreakPreview" zoomScale="70" zoomScaleNormal="70" zoomScaleSheetLayoutView="70" workbookViewId="0">
      <selection activeCell="E192" sqref="E192"/>
    </sheetView>
  </sheetViews>
  <sheetFormatPr defaultRowHeight="14.4" x14ac:dyDescent="0.3"/>
  <cols>
    <col min="1" max="1" width="4.88671875" style="2" bestFit="1" customWidth="1"/>
    <col min="2" max="2" width="50.5546875" style="2" customWidth="1"/>
    <col min="3" max="3" width="15.88671875" bestFit="1" customWidth="1"/>
    <col min="4" max="4" width="7.109375" bestFit="1" customWidth="1"/>
    <col min="5" max="5" width="13.109375" customWidth="1"/>
    <col min="6" max="6" width="15.109375" style="1" bestFit="1" customWidth="1"/>
    <col min="7" max="7" width="13.44140625" bestFit="1" customWidth="1"/>
  </cols>
  <sheetData>
    <row r="1" spans="1:6" x14ac:dyDescent="0.3">
      <c r="A1" s="9"/>
      <c r="B1" s="10" t="s">
        <v>91</v>
      </c>
      <c r="C1" s="11"/>
      <c r="D1" s="12"/>
      <c r="E1" s="13"/>
      <c r="F1" s="14"/>
    </row>
    <row r="2" spans="1:6" x14ac:dyDescent="0.3">
      <c r="A2" s="9"/>
      <c r="B2" s="10" t="s">
        <v>92</v>
      </c>
      <c r="C2" s="11"/>
      <c r="D2" s="12"/>
      <c r="E2" s="13"/>
      <c r="F2" s="14"/>
    </row>
    <row r="3" spans="1:6" x14ac:dyDescent="0.3">
      <c r="A3" s="9"/>
      <c r="B3" s="10" t="s">
        <v>93</v>
      </c>
      <c r="C3" s="11"/>
      <c r="D3" s="12"/>
      <c r="E3" s="13"/>
      <c r="F3" s="14"/>
    </row>
    <row r="4" spans="1:6" x14ac:dyDescent="0.3">
      <c r="A4" s="8"/>
      <c r="B4" s="8"/>
      <c r="C4" s="14"/>
      <c r="D4" s="14"/>
      <c r="E4" s="14"/>
      <c r="F4" s="14"/>
    </row>
    <row r="5" spans="1:6" ht="15" thickBot="1" x14ac:dyDescent="0.35">
      <c r="A5" s="15" t="s">
        <v>0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</row>
    <row r="6" spans="1:6" ht="42" thickTop="1" x14ac:dyDescent="0.3">
      <c r="A6" s="4" t="s">
        <v>6</v>
      </c>
      <c r="B6" s="17" t="s">
        <v>37</v>
      </c>
      <c r="C6" s="14"/>
      <c r="D6" s="14"/>
      <c r="E6" s="14"/>
      <c r="F6" s="14"/>
    </row>
    <row r="7" spans="1:6" ht="198.6" customHeight="1" x14ac:dyDescent="0.3">
      <c r="A7" s="4"/>
      <c r="B7" s="18" t="s">
        <v>154</v>
      </c>
      <c r="C7" s="5"/>
      <c r="D7" s="5"/>
      <c r="E7" s="7"/>
      <c r="F7" s="7"/>
    </row>
    <row r="8" spans="1:6" x14ac:dyDescent="0.3">
      <c r="A8" s="4"/>
      <c r="B8" s="19"/>
      <c r="C8" s="5" t="s">
        <v>10</v>
      </c>
      <c r="D8" s="5">
        <v>5543</v>
      </c>
      <c r="E8" s="7"/>
      <c r="F8" s="7">
        <f>E8*D8</f>
        <v>0</v>
      </c>
    </row>
    <row r="9" spans="1:6" x14ac:dyDescent="0.3">
      <c r="A9" s="20"/>
      <c r="B9" s="21" t="s">
        <v>27</v>
      </c>
      <c r="C9" s="22"/>
      <c r="D9" s="22"/>
      <c r="E9" s="23"/>
      <c r="F9" s="24">
        <f>F8</f>
        <v>0</v>
      </c>
    </row>
    <row r="10" spans="1:6" x14ac:dyDescent="0.3">
      <c r="A10" s="4"/>
      <c r="B10" s="8"/>
      <c r="C10" s="5"/>
      <c r="D10" s="5"/>
      <c r="E10" s="7"/>
      <c r="F10" s="7"/>
    </row>
    <row r="11" spans="1:6" ht="27.6" x14ac:dyDescent="0.3">
      <c r="A11" s="4" t="s">
        <v>7</v>
      </c>
      <c r="B11" s="17" t="s">
        <v>57</v>
      </c>
      <c r="C11" s="5"/>
      <c r="D11" s="5"/>
      <c r="E11" s="7"/>
      <c r="F11" s="7"/>
    </row>
    <row r="12" spans="1:6" ht="27.6" x14ac:dyDescent="0.3">
      <c r="A12" s="4"/>
      <c r="B12" s="25" t="s">
        <v>88</v>
      </c>
      <c r="C12" s="5"/>
      <c r="D12" s="5"/>
      <c r="E12" s="7"/>
      <c r="F12" s="7"/>
    </row>
    <row r="13" spans="1:6" x14ac:dyDescent="0.3">
      <c r="A13" s="4"/>
      <c r="B13" s="25"/>
      <c r="C13" s="5"/>
      <c r="D13" s="5"/>
      <c r="E13" s="7"/>
      <c r="F13" s="7"/>
    </row>
    <row r="14" spans="1:6" x14ac:dyDescent="0.3">
      <c r="A14" s="4"/>
      <c r="B14" s="25" t="s">
        <v>9</v>
      </c>
      <c r="C14" s="5" t="s">
        <v>10</v>
      </c>
      <c r="D14" s="5">
        <v>3200</v>
      </c>
      <c r="E14" s="7"/>
      <c r="F14" s="7">
        <f>E14*D14</f>
        <v>0</v>
      </c>
    </row>
    <row r="15" spans="1:6" ht="27.6" x14ac:dyDescent="0.3">
      <c r="A15" s="4"/>
      <c r="B15" s="25" t="s">
        <v>89</v>
      </c>
      <c r="C15" s="5" t="s">
        <v>10</v>
      </c>
      <c r="D15" s="5">
        <v>17920</v>
      </c>
      <c r="E15" s="7"/>
      <c r="F15" s="7">
        <f>E15*D15</f>
        <v>0</v>
      </c>
    </row>
    <row r="16" spans="1:6" ht="27.6" x14ac:dyDescent="0.3">
      <c r="A16" s="4"/>
      <c r="B16" s="25" t="s">
        <v>87</v>
      </c>
      <c r="C16" s="5" t="s">
        <v>10</v>
      </c>
      <c r="D16" s="5">
        <v>7680</v>
      </c>
      <c r="E16" s="7"/>
      <c r="F16" s="7">
        <f t="shared" ref="F16" si="0">E16*D16</f>
        <v>0</v>
      </c>
    </row>
    <row r="17" spans="1:6" ht="27.6" x14ac:dyDescent="0.3">
      <c r="A17" s="4"/>
      <c r="B17" s="25" t="s">
        <v>40</v>
      </c>
      <c r="C17" s="5" t="s">
        <v>10</v>
      </c>
      <c r="D17" s="5">
        <v>2200</v>
      </c>
      <c r="E17" s="7"/>
      <c r="F17" s="7">
        <f>E17*D17</f>
        <v>0</v>
      </c>
    </row>
    <row r="18" spans="1:6" ht="27.6" x14ac:dyDescent="0.3">
      <c r="A18" s="4"/>
      <c r="B18" s="25" t="s">
        <v>36</v>
      </c>
      <c r="C18" s="5" t="s">
        <v>10</v>
      </c>
      <c r="D18" s="5">
        <v>12200</v>
      </c>
      <c r="E18" s="7"/>
      <c r="F18" s="7">
        <f>E18*D18</f>
        <v>0</v>
      </c>
    </row>
    <row r="19" spans="1:6" x14ac:dyDescent="0.3">
      <c r="A19" s="4"/>
      <c r="B19" s="25" t="s">
        <v>11</v>
      </c>
      <c r="C19" s="5" t="s">
        <v>10</v>
      </c>
      <c r="D19" s="5">
        <f>D17</f>
        <v>2200</v>
      </c>
      <c r="E19" s="7"/>
      <c r="F19" s="7">
        <f>E19*D19</f>
        <v>0</v>
      </c>
    </row>
    <row r="20" spans="1:6" x14ac:dyDescent="0.3">
      <c r="A20" s="54"/>
      <c r="B20" s="55" t="s">
        <v>142</v>
      </c>
      <c r="C20" s="56" t="s">
        <v>10</v>
      </c>
      <c r="D20" s="56">
        <v>35</v>
      </c>
      <c r="E20" s="57"/>
      <c r="F20" s="57">
        <f t="shared" ref="F20:F25" si="1">E20*D20</f>
        <v>0</v>
      </c>
    </row>
    <row r="21" spans="1:6" ht="28.8" x14ac:dyDescent="0.3">
      <c r="A21" s="54"/>
      <c r="B21" s="55" t="s">
        <v>147</v>
      </c>
      <c r="C21" s="56" t="s">
        <v>10</v>
      </c>
      <c r="D21" s="56">
        <v>180</v>
      </c>
      <c r="E21" s="57"/>
      <c r="F21" s="57">
        <f t="shared" si="1"/>
        <v>0</v>
      </c>
    </row>
    <row r="22" spans="1:6" ht="28.8" x14ac:dyDescent="0.3">
      <c r="A22" s="54"/>
      <c r="B22" s="55" t="s">
        <v>148</v>
      </c>
      <c r="C22" s="58" t="s">
        <v>10</v>
      </c>
      <c r="D22" s="56">
        <v>180</v>
      </c>
      <c r="E22" s="57"/>
      <c r="F22" s="57">
        <f t="shared" si="1"/>
        <v>0</v>
      </c>
    </row>
    <row r="23" spans="1:6" ht="28.8" x14ac:dyDescent="0.3">
      <c r="A23" s="54"/>
      <c r="B23" s="55" t="s">
        <v>146</v>
      </c>
      <c r="C23" s="56" t="s">
        <v>10</v>
      </c>
      <c r="D23" s="56">
        <v>200</v>
      </c>
      <c r="E23" s="57"/>
      <c r="F23" s="57">
        <f t="shared" si="1"/>
        <v>0</v>
      </c>
    </row>
    <row r="24" spans="1:6" ht="33" customHeight="1" x14ac:dyDescent="0.3">
      <c r="A24" s="54"/>
      <c r="B24" s="55" t="s">
        <v>143</v>
      </c>
      <c r="C24" s="56" t="s">
        <v>10</v>
      </c>
      <c r="D24" s="56">
        <v>60</v>
      </c>
      <c r="E24" s="57"/>
      <c r="F24" s="57">
        <f t="shared" si="1"/>
        <v>0</v>
      </c>
    </row>
    <row r="25" spans="1:6" x14ac:dyDescent="0.3">
      <c r="A25" s="54"/>
      <c r="B25" s="55" t="s">
        <v>144</v>
      </c>
      <c r="C25" s="58" t="s">
        <v>145</v>
      </c>
      <c r="D25" s="58">
        <v>4000</v>
      </c>
      <c r="E25" s="57"/>
      <c r="F25" s="57">
        <f t="shared" si="1"/>
        <v>0</v>
      </c>
    </row>
    <row r="26" spans="1:6" x14ac:dyDescent="0.3">
      <c r="A26" s="4"/>
      <c r="B26" s="8" t="s">
        <v>90</v>
      </c>
      <c r="C26" s="5" t="s">
        <v>48</v>
      </c>
      <c r="D26" s="5">
        <v>1</v>
      </c>
      <c r="E26" s="7"/>
      <c r="F26" s="7">
        <f t="shared" ref="F26" si="2">E26*D26</f>
        <v>0</v>
      </c>
    </row>
    <row r="27" spans="1:6" x14ac:dyDescent="0.3">
      <c r="A27" s="4"/>
      <c r="B27" s="19"/>
      <c r="C27" s="5"/>
      <c r="D27" s="5"/>
      <c r="E27" s="7"/>
      <c r="F27" s="7"/>
    </row>
    <row r="28" spans="1:6" x14ac:dyDescent="0.3">
      <c r="A28" s="20"/>
      <c r="B28" s="21" t="s">
        <v>28</v>
      </c>
      <c r="C28" s="22"/>
      <c r="D28" s="22"/>
      <c r="E28" s="23"/>
      <c r="F28" s="24">
        <f>SUM(F14:F26)</f>
        <v>0</v>
      </c>
    </row>
    <row r="29" spans="1:6" x14ac:dyDescent="0.3">
      <c r="A29" s="4"/>
      <c r="B29" s="8"/>
      <c r="C29" s="5"/>
      <c r="D29" s="5"/>
      <c r="E29" s="7"/>
      <c r="F29" s="7"/>
    </row>
    <row r="30" spans="1:6" x14ac:dyDescent="0.3">
      <c r="A30" s="4"/>
      <c r="B30" s="19" t="s">
        <v>68</v>
      </c>
      <c r="C30" s="5"/>
      <c r="D30" s="5"/>
      <c r="E30" s="7"/>
      <c r="F30" s="7"/>
    </row>
    <row r="31" spans="1:6" ht="41.4" x14ac:dyDescent="0.3">
      <c r="A31" s="4" t="s">
        <v>66</v>
      </c>
      <c r="B31" s="17" t="s">
        <v>38</v>
      </c>
      <c r="C31" s="5"/>
      <c r="D31" s="5"/>
      <c r="E31" s="7"/>
      <c r="F31" s="7"/>
    </row>
    <row r="32" spans="1:6" ht="305.39999999999998" customHeight="1" x14ac:dyDescent="0.3">
      <c r="A32" s="4"/>
      <c r="B32" s="18" t="s">
        <v>155</v>
      </c>
      <c r="C32" s="26"/>
      <c r="D32" s="26"/>
      <c r="E32" s="26"/>
      <c r="F32" s="27"/>
    </row>
    <row r="33" spans="1:6" x14ac:dyDescent="0.3">
      <c r="A33" s="4"/>
      <c r="B33" s="28"/>
      <c r="C33" s="5" t="s">
        <v>10</v>
      </c>
      <c r="D33" s="5">
        <v>3</v>
      </c>
      <c r="E33" s="7"/>
      <c r="F33" s="7">
        <f>E33*D33</f>
        <v>0</v>
      </c>
    </row>
    <row r="34" spans="1:6" x14ac:dyDescent="0.3">
      <c r="A34" s="4"/>
      <c r="B34" s="28"/>
      <c r="C34" s="5"/>
      <c r="D34" s="5"/>
      <c r="E34" s="7"/>
      <c r="F34" s="7"/>
    </row>
    <row r="35" spans="1:6" ht="41.4" x14ac:dyDescent="0.3">
      <c r="A35" s="4" t="s">
        <v>70</v>
      </c>
      <c r="B35" s="17" t="s">
        <v>38</v>
      </c>
      <c r="C35" s="5"/>
      <c r="D35" s="5"/>
      <c r="E35" s="7"/>
      <c r="F35" s="7"/>
    </row>
    <row r="36" spans="1:6" ht="307.2" customHeight="1" x14ac:dyDescent="0.3">
      <c r="A36" s="4"/>
      <c r="B36" s="18" t="s">
        <v>156</v>
      </c>
      <c r="C36" s="26"/>
      <c r="D36" s="26"/>
      <c r="E36" s="26"/>
      <c r="F36" s="27"/>
    </row>
    <row r="37" spans="1:6" x14ac:dyDescent="0.3">
      <c r="A37" s="4"/>
      <c r="B37" s="28"/>
      <c r="C37" s="5" t="s">
        <v>10</v>
      </c>
      <c r="D37" s="5">
        <v>1</v>
      </c>
      <c r="E37" s="7"/>
      <c r="F37" s="7">
        <f>E37*D37</f>
        <v>0</v>
      </c>
    </row>
    <row r="38" spans="1:6" x14ac:dyDescent="0.3">
      <c r="A38" s="4"/>
      <c r="B38" s="28"/>
      <c r="C38" s="5"/>
      <c r="D38" s="5"/>
      <c r="E38" s="7"/>
      <c r="F38" s="7"/>
    </row>
    <row r="39" spans="1:6" ht="41.4" x14ac:dyDescent="0.3">
      <c r="A39" s="4" t="s">
        <v>71</v>
      </c>
      <c r="B39" s="17" t="s">
        <v>38</v>
      </c>
      <c r="C39" s="5"/>
      <c r="D39" s="5"/>
      <c r="E39" s="7"/>
      <c r="F39" s="7"/>
    </row>
    <row r="40" spans="1:6" ht="309" customHeight="1" x14ac:dyDescent="0.3">
      <c r="A40" s="4"/>
      <c r="B40" s="18" t="s">
        <v>157</v>
      </c>
      <c r="C40" s="26"/>
      <c r="D40" s="26"/>
      <c r="E40" s="26"/>
      <c r="F40" s="27"/>
    </row>
    <row r="41" spans="1:6" x14ac:dyDescent="0.3">
      <c r="A41" s="4"/>
      <c r="B41" s="28"/>
      <c r="C41" s="5" t="s">
        <v>10</v>
      </c>
      <c r="D41" s="5">
        <v>10</v>
      </c>
      <c r="E41" s="7"/>
      <c r="F41" s="7">
        <f>E41*D41</f>
        <v>0</v>
      </c>
    </row>
    <row r="42" spans="1:6" x14ac:dyDescent="0.3">
      <c r="A42" s="4"/>
      <c r="B42" s="28"/>
      <c r="C42" s="5"/>
      <c r="D42" s="5"/>
      <c r="E42" s="7"/>
      <c r="F42" s="7"/>
    </row>
    <row r="43" spans="1:6" ht="41.4" x14ac:dyDescent="0.3">
      <c r="A43" s="4" t="s">
        <v>81</v>
      </c>
      <c r="B43" s="17" t="s">
        <v>38</v>
      </c>
      <c r="C43" s="5"/>
      <c r="D43" s="5"/>
      <c r="E43" s="7"/>
      <c r="F43" s="7"/>
    </row>
    <row r="44" spans="1:6" ht="306" customHeight="1" x14ac:dyDescent="0.3">
      <c r="A44" s="4"/>
      <c r="B44" s="18" t="s">
        <v>158</v>
      </c>
      <c r="C44" s="26"/>
      <c r="D44" s="26"/>
      <c r="E44" s="26"/>
      <c r="F44" s="27"/>
    </row>
    <row r="45" spans="1:6" x14ac:dyDescent="0.3">
      <c r="A45" s="4"/>
      <c r="B45" s="28"/>
      <c r="C45" s="5" t="s">
        <v>10</v>
      </c>
      <c r="D45" s="5">
        <v>18</v>
      </c>
      <c r="E45" s="7"/>
      <c r="F45" s="7">
        <f>E45*D45</f>
        <v>0</v>
      </c>
    </row>
    <row r="46" spans="1:6" x14ac:dyDescent="0.3">
      <c r="A46" s="4"/>
      <c r="B46" s="28"/>
      <c r="C46" s="5"/>
      <c r="D46" s="5"/>
      <c r="E46" s="7"/>
      <c r="F46" s="7"/>
    </row>
    <row r="47" spans="1:6" ht="41.4" x14ac:dyDescent="0.3">
      <c r="A47" s="4" t="s">
        <v>113</v>
      </c>
      <c r="B47" s="17" t="s">
        <v>38</v>
      </c>
      <c r="C47" s="5"/>
      <c r="D47" s="5"/>
      <c r="E47" s="7"/>
      <c r="F47" s="7"/>
    </row>
    <row r="48" spans="1:6" ht="305.39999999999998" customHeight="1" x14ac:dyDescent="0.3">
      <c r="A48" s="4"/>
      <c r="B48" s="18" t="s">
        <v>159</v>
      </c>
      <c r="C48" s="26"/>
      <c r="D48" s="26"/>
      <c r="E48" s="26"/>
      <c r="F48" s="27"/>
    </row>
    <row r="49" spans="1:6" x14ac:dyDescent="0.3">
      <c r="A49" s="4"/>
      <c r="B49" s="28"/>
      <c r="C49" s="5" t="s">
        <v>10</v>
      </c>
      <c r="D49" s="5">
        <v>6</v>
      </c>
      <c r="E49" s="7"/>
      <c r="F49" s="7">
        <f>E49*D49</f>
        <v>0</v>
      </c>
    </row>
    <row r="50" spans="1:6" x14ac:dyDescent="0.3">
      <c r="A50" s="4"/>
      <c r="B50" s="28"/>
      <c r="C50" s="5"/>
      <c r="D50" s="5"/>
      <c r="E50" s="7"/>
      <c r="F50" s="7"/>
    </row>
    <row r="51" spans="1:6" ht="41.4" x14ac:dyDescent="0.3">
      <c r="A51" s="4" t="s">
        <v>114</v>
      </c>
      <c r="B51" s="17" t="s">
        <v>38</v>
      </c>
      <c r="C51" s="5"/>
      <c r="D51" s="5"/>
      <c r="E51" s="7"/>
      <c r="F51" s="7"/>
    </row>
    <row r="52" spans="1:6" ht="307.8" customHeight="1" x14ac:dyDescent="0.3">
      <c r="A52" s="4"/>
      <c r="B52" s="18" t="s">
        <v>160</v>
      </c>
      <c r="C52" s="26"/>
      <c r="D52" s="26"/>
      <c r="E52" s="26"/>
      <c r="F52" s="27"/>
    </row>
    <row r="53" spans="1:6" x14ac:dyDescent="0.3">
      <c r="A53" s="4"/>
      <c r="B53" s="28"/>
      <c r="C53" s="5" t="s">
        <v>10</v>
      </c>
      <c r="D53" s="5">
        <v>8</v>
      </c>
      <c r="E53" s="7"/>
      <c r="F53" s="7">
        <f>E53*D53</f>
        <v>0</v>
      </c>
    </row>
    <row r="54" spans="1:6" x14ac:dyDescent="0.3">
      <c r="A54" s="4"/>
      <c r="B54" s="28"/>
      <c r="C54" s="5"/>
      <c r="D54" s="5"/>
      <c r="E54" s="7"/>
      <c r="F54" s="7"/>
    </row>
    <row r="55" spans="1:6" ht="41.4" x14ac:dyDescent="0.3">
      <c r="A55" s="4" t="s">
        <v>115</v>
      </c>
      <c r="B55" s="17" t="s">
        <v>38</v>
      </c>
      <c r="C55" s="5"/>
      <c r="D55" s="5"/>
      <c r="E55" s="7"/>
      <c r="F55" s="7"/>
    </row>
    <row r="56" spans="1:6" ht="318" customHeight="1" x14ac:dyDescent="0.3">
      <c r="A56" s="4"/>
      <c r="B56" s="18" t="s">
        <v>161</v>
      </c>
      <c r="C56" s="26"/>
      <c r="D56" s="26"/>
      <c r="E56" s="26"/>
      <c r="F56" s="27"/>
    </row>
    <row r="57" spans="1:6" x14ac:dyDescent="0.3">
      <c r="A57" s="4"/>
      <c r="B57" s="28"/>
      <c r="C57" s="5" t="s">
        <v>10</v>
      </c>
      <c r="D57" s="5">
        <v>4</v>
      </c>
      <c r="E57" s="42"/>
      <c r="F57" s="7">
        <f>E57*D57</f>
        <v>0</v>
      </c>
    </row>
    <row r="58" spans="1:6" x14ac:dyDescent="0.3">
      <c r="A58" s="4"/>
      <c r="B58" s="28"/>
      <c r="C58" s="5"/>
      <c r="D58" s="5"/>
      <c r="E58" s="7"/>
      <c r="F58" s="7"/>
    </row>
    <row r="59" spans="1:6" ht="41.4" x14ac:dyDescent="0.3">
      <c r="A59" s="4" t="s">
        <v>116</v>
      </c>
      <c r="B59" s="17" t="s">
        <v>38</v>
      </c>
      <c r="C59" s="5"/>
      <c r="D59" s="5"/>
      <c r="E59" s="7"/>
      <c r="F59" s="7"/>
    </row>
    <row r="60" spans="1:6" ht="309" customHeight="1" x14ac:dyDescent="0.3">
      <c r="A60" s="4"/>
      <c r="B60" s="18" t="s">
        <v>162</v>
      </c>
      <c r="C60" s="26"/>
      <c r="D60" s="26"/>
      <c r="E60" s="26"/>
      <c r="F60" s="27"/>
    </row>
    <row r="61" spans="1:6" x14ac:dyDescent="0.3">
      <c r="A61" s="4"/>
      <c r="B61" s="28"/>
      <c r="C61" s="5" t="s">
        <v>10</v>
      </c>
      <c r="D61" s="5">
        <v>10</v>
      </c>
      <c r="E61" s="42"/>
      <c r="F61" s="7">
        <f>E61*D61</f>
        <v>0</v>
      </c>
    </row>
    <row r="62" spans="1:6" x14ac:dyDescent="0.3">
      <c r="A62" s="4"/>
      <c r="B62" s="28"/>
      <c r="C62" s="5"/>
      <c r="D62" s="5"/>
      <c r="E62" s="7"/>
      <c r="F62" s="7"/>
    </row>
    <row r="63" spans="1:6" ht="41.4" x14ac:dyDescent="0.3">
      <c r="A63" s="4" t="s">
        <v>117</v>
      </c>
      <c r="B63" s="17" t="s">
        <v>38</v>
      </c>
      <c r="C63" s="5"/>
      <c r="D63" s="5"/>
      <c r="E63" s="7"/>
      <c r="F63" s="7"/>
    </row>
    <row r="64" spans="1:6" ht="309" customHeight="1" x14ac:dyDescent="0.3">
      <c r="A64" s="4"/>
      <c r="B64" s="18" t="s">
        <v>163</v>
      </c>
      <c r="C64" s="26"/>
      <c r="D64" s="26"/>
      <c r="E64" s="26"/>
      <c r="F64" s="27"/>
    </row>
    <row r="65" spans="1:6" x14ac:dyDescent="0.3">
      <c r="A65" s="4"/>
      <c r="B65" s="28"/>
      <c r="C65" s="5" t="s">
        <v>10</v>
      </c>
      <c r="D65" s="5">
        <v>2</v>
      </c>
      <c r="E65" s="42"/>
      <c r="F65" s="7">
        <f>E65*D65</f>
        <v>0</v>
      </c>
    </row>
    <row r="66" spans="1:6" x14ac:dyDescent="0.3">
      <c r="A66" s="4"/>
      <c r="B66" s="28"/>
      <c r="C66" s="5"/>
      <c r="D66" s="5"/>
      <c r="E66" s="7"/>
      <c r="F66" s="7"/>
    </row>
    <row r="67" spans="1:6" x14ac:dyDescent="0.3">
      <c r="A67" s="20"/>
      <c r="B67" s="21" t="s">
        <v>29</v>
      </c>
      <c r="C67" s="22"/>
      <c r="D67" s="22"/>
      <c r="E67" s="23"/>
      <c r="F67" s="24">
        <f>SUM(F32:F65)</f>
        <v>0</v>
      </c>
    </row>
    <row r="68" spans="1:6" x14ac:dyDescent="0.3">
      <c r="A68" s="4"/>
      <c r="B68" s="8"/>
      <c r="C68" s="5"/>
      <c r="D68" s="5"/>
      <c r="E68" s="7"/>
      <c r="F68" s="7"/>
    </row>
    <row r="69" spans="1:6" ht="41.4" x14ac:dyDescent="0.3">
      <c r="A69" s="4" t="s">
        <v>13</v>
      </c>
      <c r="B69" s="17" t="s">
        <v>39</v>
      </c>
      <c r="C69" s="5"/>
      <c r="D69" s="5"/>
      <c r="E69" s="6"/>
      <c r="F69" s="7"/>
    </row>
    <row r="70" spans="1:6" ht="27.6" x14ac:dyDescent="0.3">
      <c r="A70" s="4"/>
      <c r="B70" s="18" t="s">
        <v>44</v>
      </c>
      <c r="C70" s="5" t="s">
        <v>14</v>
      </c>
      <c r="D70" s="5">
        <v>1000</v>
      </c>
      <c r="E70" s="6"/>
      <c r="F70" s="7">
        <f>E70*D70</f>
        <v>0</v>
      </c>
    </row>
    <row r="71" spans="1:6" ht="55.2" x14ac:dyDescent="0.3">
      <c r="A71" s="4"/>
      <c r="B71" s="18" t="s">
        <v>30</v>
      </c>
      <c r="C71" s="5" t="s">
        <v>14</v>
      </c>
      <c r="D71" s="5">
        <v>49000</v>
      </c>
      <c r="E71" s="6"/>
      <c r="F71" s="7">
        <f>E71*D71</f>
        <v>0</v>
      </c>
    </row>
    <row r="72" spans="1:6" ht="27.6" x14ac:dyDescent="0.3">
      <c r="A72" s="4"/>
      <c r="B72" s="18" t="s">
        <v>15</v>
      </c>
      <c r="C72" s="5" t="s">
        <v>10</v>
      </c>
      <c r="D72" s="5">
        <v>300</v>
      </c>
      <c r="E72" s="6"/>
      <c r="F72" s="7">
        <f>E72*D72</f>
        <v>0</v>
      </c>
    </row>
    <row r="73" spans="1:6" ht="27.6" x14ac:dyDescent="0.3">
      <c r="A73" s="4"/>
      <c r="B73" s="18" t="s">
        <v>16</v>
      </c>
      <c r="C73" s="5" t="s">
        <v>10</v>
      </c>
      <c r="D73" s="5">
        <v>300</v>
      </c>
      <c r="E73" s="6"/>
      <c r="F73" s="7">
        <f>E73*D73</f>
        <v>0</v>
      </c>
    </row>
    <row r="74" spans="1:6" x14ac:dyDescent="0.3">
      <c r="A74" s="20"/>
      <c r="B74" s="21" t="s">
        <v>31</v>
      </c>
      <c r="C74" s="22"/>
      <c r="D74" s="22"/>
      <c r="E74" s="29"/>
      <c r="F74" s="24">
        <f>SUM(F70:F73)</f>
        <v>0</v>
      </c>
    </row>
    <row r="75" spans="1:6" x14ac:dyDescent="0.3">
      <c r="A75" s="4"/>
      <c r="B75" s="8"/>
      <c r="C75" s="5"/>
      <c r="D75" s="5"/>
      <c r="E75" s="6"/>
      <c r="F75" s="7"/>
    </row>
    <row r="76" spans="1:6" x14ac:dyDescent="0.3">
      <c r="A76" s="4" t="s">
        <v>17</v>
      </c>
      <c r="B76" s="17" t="s">
        <v>19</v>
      </c>
      <c r="C76" s="5"/>
      <c r="D76" s="5"/>
      <c r="E76" s="6"/>
      <c r="F76" s="7"/>
    </row>
    <row r="77" spans="1:6" ht="27.6" x14ac:dyDescent="0.3">
      <c r="A77" s="4" t="s">
        <v>18</v>
      </c>
      <c r="B77" s="18" t="s">
        <v>45</v>
      </c>
      <c r="C77" s="5"/>
      <c r="D77" s="5"/>
      <c r="E77" s="6"/>
      <c r="F77" s="7"/>
    </row>
    <row r="78" spans="1:6" ht="27.6" x14ac:dyDescent="0.3">
      <c r="A78" s="4"/>
      <c r="B78" s="18" t="s">
        <v>78</v>
      </c>
      <c r="C78" s="5" t="s">
        <v>10</v>
      </c>
      <c r="D78" s="5">
        <v>8</v>
      </c>
      <c r="E78" s="6"/>
      <c r="F78" s="7">
        <f t="shared" ref="F78:F112" si="3">E78*D78</f>
        <v>0</v>
      </c>
    </row>
    <row r="79" spans="1:6" ht="27.6" x14ac:dyDescent="0.3">
      <c r="A79" s="4"/>
      <c r="B79" s="18" t="s">
        <v>82</v>
      </c>
      <c r="C79" s="5" t="s">
        <v>10</v>
      </c>
      <c r="D79" s="5">
        <v>10</v>
      </c>
      <c r="E79" s="40"/>
      <c r="F79" s="7">
        <f t="shared" ref="F79:F81" si="4">E79*D79</f>
        <v>0</v>
      </c>
    </row>
    <row r="80" spans="1:6" ht="27.6" x14ac:dyDescent="0.3">
      <c r="A80" s="4"/>
      <c r="B80" s="30" t="s">
        <v>119</v>
      </c>
      <c r="C80" s="5" t="s">
        <v>10</v>
      </c>
      <c r="D80" s="5">
        <v>3</v>
      </c>
      <c r="E80" s="40"/>
      <c r="F80" s="7">
        <f t="shared" si="4"/>
        <v>0</v>
      </c>
    </row>
    <row r="81" spans="1:7" ht="27.6" x14ac:dyDescent="0.3">
      <c r="A81" s="4"/>
      <c r="B81" s="30" t="s">
        <v>120</v>
      </c>
      <c r="C81" s="5" t="s">
        <v>10</v>
      </c>
      <c r="D81" s="5">
        <v>1</v>
      </c>
      <c r="E81" s="40"/>
      <c r="F81" s="7">
        <f t="shared" si="4"/>
        <v>0</v>
      </c>
    </row>
    <row r="82" spans="1:7" ht="27.6" x14ac:dyDescent="0.3">
      <c r="A82" s="4"/>
      <c r="B82" s="30" t="s">
        <v>60</v>
      </c>
      <c r="C82" s="5" t="s">
        <v>10</v>
      </c>
      <c r="D82" s="5">
        <v>10</v>
      </c>
      <c r="E82" s="40"/>
      <c r="F82" s="7">
        <f t="shared" si="3"/>
        <v>0</v>
      </c>
    </row>
    <row r="83" spans="1:7" ht="27.6" x14ac:dyDescent="0.3">
      <c r="A83" s="4"/>
      <c r="B83" s="30" t="s">
        <v>72</v>
      </c>
      <c r="C83" s="5" t="s">
        <v>10</v>
      </c>
      <c r="D83" s="5">
        <v>18</v>
      </c>
      <c r="E83" s="40"/>
      <c r="F83" s="7">
        <f t="shared" ref="F83" si="5">E83*D83</f>
        <v>0</v>
      </c>
    </row>
    <row r="84" spans="1:7" ht="27.6" x14ac:dyDescent="0.3">
      <c r="A84" s="4"/>
      <c r="B84" s="30" t="s">
        <v>73</v>
      </c>
      <c r="C84" s="5" t="s">
        <v>10</v>
      </c>
      <c r="D84" s="5">
        <v>14</v>
      </c>
      <c r="E84" s="40"/>
      <c r="F84" s="7">
        <f t="shared" ref="F84" si="6">E84*D84</f>
        <v>0</v>
      </c>
    </row>
    <row r="85" spans="1:7" ht="27.6" x14ac:dyDescent="0.3">
      <c r="A85" s="4"/>
      <c r="B85" s="30" t="s">
        <v>118</v>
      </c>
      <c r="C85" s="5" t="s">
        <v>10</v>
      </c>
      <c r="D85" s="5">
        <v>2</v>
      </c>
      <c r="E85" s="40"/>
      <c r="F85" s="7">
        <f t="shared" ref="F85" si="7">E85*D85</f>
        <v>0</v>
      </c>
    </row>
    <row r="86" spans="1:7" ht="27.6" x14ac:dyDescent="0.3">
      <c r="A86" s="4"/>
      <c r="B86" s="30" t="s">
        <v>83</v>
      </c>
      <c r="C86" s="5" t="s">
        <v>10</v>
      </c>
      <c r="D86" s="5">
        <v>14</v>
      </c>
      <c r="E86" s="40"/>
      <c r="F86" s="7">
        <f t="shared" ref="F86:F88" si="8">E86*D86</f>
        <v>0</v>
      </c>
    </row>
    <row r="87" spans="1:7" ht="31.2" customHeight="1" x14ac:dyDescent="0.3">
      <c r="A87" s="4"/>
      <c r="B87" s="18" t="s">
        <v>121</v>
      </c>
      <c r="C87" s="5" t="s">
        <v>10</v>
      </c>
      <c r="D87" s="5">
        <v>3</v>
      </c>
      <c r="E87" s="40"/>
      <c r="F87" s="7">
        <f t="shared" si="8"/>
        <v>0</v>
      </c>
    </row>
    <row r="88" spans="1:7" ht="29.4" customHeight="1" x14ac:dyDescent="0.3">
      <c r="A88" s="4"/>
      <c r="B88" s="18" t="s">
        <v>122</v>
      </c>
      <c r="C88" s="5" t="s">
        <v>10</v>
      </c>
      <c r="D88" s="5">
        <v>1</v>
      </c>
      <c r="E88" s="6"/>
      <c r="F88" s="7">
        <f t="shared" si="8"/>
        <v>0</v>
      </c>
    </row>
    <row r="89" spans="1:7" ht="31.2" customHeight="1" x14ac:dyDescent="0.3">
      <c r="A89" s="4"/>
      <c r="B89" s="18" t="s">
        <v>59</v>
      </c>
      <c r="C89" s="5" t="s">
        <v>10</v>
      </c>
      <c r="D89" s="5">
        <v>28</v>
      </c>
      <c r="E89" s="40"/>
      <c r="F89" s="7">
        <f t="shared" si="3"/>
        <v>0</v>
      </c>
    </row>
    <row r="90" spans="1:7" ht="29.4" customHeight="1" x14ac:dyDescent="0.3">
      <c r="A90" s="4"/>
      <c r="B90" s="18" t="s">
        <v>74</v>
      </c>
      <c r="C90" s="5" t="s">
        <v>10</v>
      </c>
      <c r="D90" s="5">
        <v>30</v>
      </c>
      <c r="E90" s="6"/>
      <c r="F90" s="7">
        <f t="shared" ref="F90" si="9">E90*D90</f>
        <v>0</v>
      </c>
    </row>
    <row r="91" spans="1:7" ht="41.4" x14ac:dyDescent="0.3">
      <c r="A91" s="4"/>
      <c r="B91" s="18" t="s">
        <v>46</v>
      </c>
      <c r="C91" s="5" t="s">
        <v>10</v>
      </c>
      <c r="D91" s="5">
        <v>18</v>
      </c>
      <c r="E91" s="6"/>
      <c r="F91" s="7">
        <f t="shared" si="3"/>
        <v>0</v>
      </c>
    </row>
    <row r="92" spans="1:7" x14ac:dyDescent="0.3">
      <c r="A92" s="4"/>
      <c r="B92" s="18" t="s">
        <v>75</v>
      </c>
      <c r="C92" s="5" t="s">
        <v>10</v>
      </c>
      <c r="D92" s="5">
        <v>18</v>
      </c>
      <c r="E92" s="6"/>
      <c r="F92" s="7">
        <f t="shared" si="3"/>
        <v>0</v>
      </c>
    </row>
    <row r="93" spans="1:7" x14ac:dyDescent="0.3">
      <c r="A93" s="4"/>
      <c r="B93" s="18" t="s">
        <v>47</v>
      </c>
      <c r="C93" s="5" t="s">
        <v>10</v>
      </c>
      <c r="D93" s="5">
        <v>18</v>
      </c>
      <c r="E93" s="40"/>
      <c r="F93" s="7">
        <f t="shared" si="3"/>
        <v>0</v>
      </c>
    </row>
    <row r="94" spans="1:7" s="3" customFormat="1" x14ac:dyDescent="0.3">
      <c r="A94" s="4"/>
      <c r="B94" s="30" t="s">
        <v>84</v>
      </c>
      <c r="C94" s="5" t="s">
        <v>10</v>
      </c>
      <c r="D94" s="5">
        <v>1</v>
      </c>
      <c r="E94" s="40"/>
      <c r="F94" s="7">
        <f t="shared" ref="F94" si="10">E94*D94</f>
        <v>0</v>
      </c>
      <c r="G94"/>
    </row>
    <row r="95" spans="1:7" s="3" customFormat="1" x14ac:dyDescent="0.3">
      <c r="A95" s="4"/>
      <c r="B95" s="30" t="s">
        <v>123</v>
      </c>
      <c r="C95" s="5" t="s">
        <v>10</v>
      </c>
      <c r="D95" s="5">
        <v>2</v>
      </c>
      <c r="E95" s="40"/>
      <c r="F95" s="7">
        <f t="shared" si="3"/>
        <v>0</v>
      </c>
      <c r="G95"/>
    </row>
    <row r="96" spans="1:7" s="3" customFormat="1" x14ac:dyDescent="0.3">
      <c r="A96" s="4"/>
      <c r="B96" s="30" t="s">
        <v>124</v>
      </c>
      <c r="C96" s="5" t="s">
        <v>10</v>
      </c>
      <c r="D96" s="5">
        <v>3</v>
      </c>
      <c r="E96" s="40"/>
      <c r="F96" s="7">
        <f t="shared" si="3"/>
        <v>0</v>
      </c>
      <c r="G96"/>
    </row>
    <row r="97" spans="1:7" s="3" customFormat="1" x14ac:dyDescent="0.3">
      <c r="A97" s="4"/>
      <c r="B97" s="30" t="s">
        <v>125</v>
      </c>
      <c r="C97" s="5" t="s">
        <v>10</v>
      </c>
      <c r="D97" s="5">
        <v>2</v>
      </c>
      <c r="E97" s="40"/>
      <c r="F97" s="7">
        <f t="shared" ref="F97" si="11">E97*D97</f>
        <v>0</v>
      </c>
      <c r="G97"/>
    </row>
    <row r="98" spans="1:7" s="3" customFormat="1" x14ac:dyDescent="0.3">
      <c r="A98" s="4"/>
      <c r="B98" s="30" t="s">
        <v>85</v>
      </c>
      <c r="C98" s="5" t="s">
        <v>10</v>
      </c>
      <c r="D98" s="5">
        <v>3</v>
      </c>
      <c r="E98" s="40"/>
      <c r="F98" s="7">
        <f t="shared" si="3"/>
        <v>0</v>
      </c>
      <c r="G98"/>
    </row>
    <row r="99" spans="1:7" s="3" customFormat="1" x14ac:dyDescent="0.3">
      <c r="A99" s="4"/>
      <c r="B99" s="30" t="s">
        <v>126</v>
      </c>
      <c r="C99" s="5" t="s">
        <v>10</v>
      </c>
      <c r="D99" s="5">
        <v>2</v>
      </c>
      <c r="E99" s="40"/>
      <c r="F99" s="7">
        <f t="shared" si="3"/>
        <v>0</v>
      </c>
      <c r="G99"/>
    </row>
    <row r="100" spans="1:7" s="3" customFormat="1" x14ac:dyDescent="0.3">
      <c r="A100" s="4"/>
      <c r="B100" s="30" t="s">
        <v>127</v>
      </c>
      <c r="C100" s="5" t="s">
        <v>10</v>
      </c>
      <c r="D100" s="5">
        <v>3</v>
      </c>
      <c r="E100" s="40"/>
      <c r="F100" s="7">
        <f t="shared" ref="F100:F102" si="12">E100*D100</f>
        <v>0</v>
      </c>
      <c r="G100"/>
    </row>
    <row r="101" spans="1:7" s="3" customFormat="1" x14ac:dyDescent="0.3">
      <c r="A101" s="4"/>
      <c r="B101" s="30" t="s">
        <v>86</v>
      </c>
      <c r="C101" s="5" t="s">
        <v>10</v>
      </c>
      <c r="D101" s="5">
        <v>1</v>
      </c>
      <c r="E101" s="40"/>
      <c r="F101" s="7">
        <f t="shared" si="12"/>
        <v>0</v>
      </c>
      <c r="G101"/>
    </row>
    <row r="102" spans="1:7" s="3" customFormat="1" x14ac:dyDescent="0.3">
      <c r="A102" s="4"/>
      <c r="B102" s="30" t="s">
        <v>128</v>
      </c>
      <c r="C102" s="5" t="s">
        <v>10</v>
      </c>
      <c r="D102" s="5">
        <v>1</v>
      </c>
      <c r="E102" s="40"/>
      <c r="F102" s="7">
        <f t="shared" si="12"/>
        <v>0</v>
      </c>
      <c r="G102"/>
    </row>
    <row r="103" spans="1:7" s="3" customFormat="1" ht="27.6" x14ac:dyDescent="0.3">
      <c r="A103" s="4"/>
      <c r="B103" s="30" t="s">
        <v>129</v>
      </c>
      <c r="C103" s="5" t="s">
        <v>10</v>
      </c>
      <c r="D103" s="5">
        <v>2</v>
      </c>
      <c r="E103" s="40"/>
      <c r="F103" s="7">
        <f t="shared" si="3"/>
        <v>0</v>
      </c>
      <c r="G103"/>
    </row>
    <row r="104" spans="1:7" s="3" customFormat="1" ht="27.6" x14ac:dyDescent="0.3">
      <c r="A104" s="4"/>
      <c r="B104" s="30" t="s">
        <v>130</v>
      </c>
      <c r="C104" s="5" t="s">
        <v>10</v>
      </c>
      <c r="D104" s="5">
        <v>4</v>
      </c>
      <c r="E104" s="40"/>
      <c r="F104" s="7">
        <f t="shared" ref="F104:F105" si="13">E104*D104</f>
        <v>0</v>
      </c>
      <c r="G104"/>
    </row>
    <row r="105" spans="1:7" s="3" customFormat="1" ht="27.6" x14ac:dyDescent="0.3">
      <c r="A105" s="4"/>
      <c r="B105" s="30" t="s">
        <v>131</v>
      </c>
      <c r="C105" s="5" t="s">
        <v>10</v>
      </c>
      <c r="D105" s="5">
        <v>4</v>
      </c>
      <c r="E105" s="40"/>
      <c r="F105" s="7">
        <f t="shared" si="13"/>
        <v>0</v>
      </c>
      <c r="G105"/>
    </row>
    <row r="106" spans="1:7" s="3" customFormat="1" ht="27.6" x14ac:dyDescent="0.3">
      <c r="A106" s="4"/>
      <c r="B106" s="30" t="s">
        <v>132</v>
      </c>
      <c r="C106" s="5" t="s">
        <v>10</v>
      </c>
      <c r="D106" s="5">
        <v>4</v>
      </c>
      <c r="E106" s="40"/>
      <c r="F106" s="7">
        <f t="shared" ref="F106:F111" si="14">E106*D106</f>
        <v>0</v>
      </c>
      <c r="G106"/>
    </row>
    <row r="107" spans="1:7" s="3" customFormat="1" ht="27.6" x14ac:dyDescent="0.3">
      <c r="A107" s="4"/>
      <c r="B107" s="30" t="s">
        <v>133</v>
      </c>
      <c r="C107" s="5" t="s">
        <v>10</v>
      </c>
      <c r="D107" s="5">
        <v>2</v>
      </c>
      <c r="E107" s="40"/>
      <c r="F107" s="7">
        <f t="shared" si="14"/>
        <v>0</v>
      </c>
      <c r="G107"/>
    </row>
    <row r="108" spans="1:7" s="3" customFormat="1" ht="27.6" x14ac:dyDescent="0.3">
      <c r="A108" s="4"/>
      <c r="B108" s="30" t="s">
        <v>134</v>
      </c>
      <c r="C108" s="5" t="s">
        <v>10</v>
      </c>
      <c r="D108" s="5">
        <v>6</v>
      </c>
      <c r="E108" s="40"/>
      <c r="F108" s="7">
        <f t="shared" si="14"/>
        <v>0</v>
      </c>
      <c r="G108"/>
    </row>
    <row r="109" spans="1:7" s="3" customFormat="1" ht="27.6" x14ac:dyDescent="0.3">
      <c r="A109" s="4"/>
      <c r="B109" s="30" t="s">
        <v>135</v>
      </c>
      <c r="C109" s="5" t="s">
        <v>10</v>
      </c>
      <c r="D109" s="5">
        <v>4</v>
      </c>
      <c r="E109" s="40"/>
      <c r="F109" s="7">
        <f t="shared" si="14"/>
        <v>0</v>
      </c>
      <c r="G109"/>
    </row>
    <row r="110" spans="1:7" s="3" customFormat="1" ht="27.6" x14ac:dyDescent="0.3">
      <c r="A110" s="4"/>
      <c r="B110" s="30" t="s">
        <v>136</v>
      </c>
      <c r="C110" s="5" t="s">
        <v>10</v>
      </c>
      <c r="D110" s="5">
        <v>6</v>
      </c>
      <c r="E110" s="40"/>
      <c r="F110" s="7">
        <f t="shared" si="14"/>
        <v>0</v>
      </c>
      <c r="G110"/>
    </row>
    <row r="111" spans="1:7" s="3" customFormat="1" ht="27.6" x14ac:dyDescent="0.3">
      <c r="A111" s="4"/>
      <c r="B111" s="30" t="s">
        <v>137</v>
      </c>
      <c r="C111" s="5" t="s">
        <v>10</v>
      </c>
      <c r="D111" s="5">
        <v>8</v>
      </c>
      <c r="E111" s="40"/>
      <c r="F111" s="7">
        <f t="shared" si="14"/>
        <v>0</v>
      </c>
      <c r="G111"/>
    </row>
    <row r="112" spans="1:7" x14ac:dyDescent="0.3">
      <c r="A112" s="4"/>
      <c r="B112" s="18" t="s">
        <v>20</v>
      </c>
      <c r="C112" s="5" t="s">
        <v>48</v>
      </c>
      <c r="D112" s="5">
        <v>18</v>
      </c>
      <c r="E112" s="6"/>
      <c r="F112" s="7">
        <f t="shared" si="3"/>
        <v>0</v>
      </c>
    </row>
    <row r="113" spans="1:7" x14ac:dyDescent="0.3">
      <c r="A113" s="4"/>
      <c r="B113" s="8"/>
      <c r="C113" s="5"/>
      <c r="D113" s="5"/>
      <c r="E113" s="6"/>
      <c r="F113" s="7"/>
    </row>
    <row r="114" spans="1:7" x14ac:dyDescent="0.3">
      <c r="A114" s="4" t="s">
        <v>32</v>
      </c>
      <c r="B114" s="10" t="s">
        <v>49</v>
      </c>
      <c r="C114" s="5"/>
      <c r="D114" s="5"/>
      <c r="E114" s="6"/>
      <c r="F114" s="7"/>
    </row>
    <row r="115" spans="1:7" s="3" customFormat="1" ht="27.6" x14ac:dyDescent="0.3">
      <c r="A115" s="4"/>
      <c r="B115" s="18" t="s">
        <v>79</v>
      </c>
      <c r="C115" s="5" t="s">
        <v>14</v>
      </c>
      <c r="D115" s="5">
        <v>800</v>
      </c>
      <c r="E115" s="6"/>
      <c r="F115" s="7">
        <f t="shared" ref="F115" si="15">E115*D115</f>
        <v>0</v>
      </c>
      <c r="G115"/>
    </row>
    <row r="116" spans="1:7" s="3" customFormat="1" ht="27.6" x14ac:dyDescent="0.3">
      <c r="A116" s="4"/>
      <c r="B116" s="30" t="s">
        <v>69</v>
      </c>
      <c r="C116" s="5" t="s">
        <v>14</v>
      </c>
      <c r="D116" s="5">
        <v>110</v>
      </c>
      <c r="E116" s="6"/>
      <c r="F116" s="7">
        <f t="shared" ref="F116" si="16">E116*D116</f>
        <v>0</v>
      </c>
      <c r="G116"/>
    </row>
    <row r="117" spans="1:7" s="3" customFormat="1" ht="27.6" x14ac:dyDescent="0.3">
      <c r="A117" s="4"/>
      <c r="B117" s="30" t="s">
        <v>76</v>
      </c>
      <c r="C117" s="5" t="s">
        <v>14</v>
      </c>
      <c r="D117" s="5">
        <v>110</v>
      </c>
      <c r="E117" s="6"/>
      <c r="F117" s="7">
        <f t="shared" ref="F117" si="17">E117*D117</f>
        <v>0</v>
      </c>
      <c r="G117"/>
    </row>
    <row r="118" spans="1:7" s="3" customFormat="1" ht="27.6" x14ac:dyDescent="0.3">
      <c r="A118" s="4"/>
      <c r="B118" s="30" t="s">
        <v>77</v>
      </c>
      <c r="C118" s="5" t="s">
        <v>14</v>
      </c>
      <c r="D118" s="5">
        <v>400</v>
      </c>
      <c r="E118" s="6"/>
      <c r="F118" s="7">
        <f t="shared" ref="F118:F119" si="18">E118*D118</f>
        <v>0</v>
      </c>
      <c r="G118"/>
    </row>
    <row r="119" spans="1:7" s="3" customFormat="1" ht="41.4" x14ac:dyDescent="0.3">
      <c r="A119" s="4"/>
      <c r="B119" s="30" t="s">
        <v>138</v>
      </c>
      <c r="C119" s="5" t="s">
        <v>14</v>
      </c>
      <c r="D119" s="5">
        <v>120</v>
      </c>
      <c r="E119" s="31"/>
      <c r="F119" s="7">
        <f t="shared" si="18"/>
        <v>0</v>
      </c>
      <c r="G119"/>
    </row>
    <row r="120" spans="1:7" s="3" customFormat="1" ht="41.4" x14ac:dyDescent="0.3">
      <c r="A120" s="4"/>
      <c r="B120" s="30" t="s">
        <v>139</v>
      </c>
      <c r="C120" s="5" t="s">
        <v>14</v>
      </c>
      <c r="D120" s="5">
        <v>200</v>
      </c>
      <c r="E120" s="31"/>
      <c r="F120" s="7">
        <f t="shared" ref="F120:F126" si="19">E120*D120</f>
        <v>0</v>
      </c>
      <c r="G120"/>
    </row>
    <row r="121" spans="1:7" s="3" customFormat="1" ht="41.4" x14ac:dyDescent="0.3">
      <c r="A121" s="4"/>
      <c r="B121" s="30" t="s">
        <v>110</v>
      </c>
      <c r="C121" s="5" t="s">
        <v>14</v>
      </c>
      <c r="D121" s="5">
        <v>40</v>
      </c>
      <c r="E121" s="31"/>
      <c r="F121" s="7">
        <f t="shared" si="19"/>
        <v>0</v>
      </c>
      <c r="G121"/>
    </row>
    <row r="122" spans="1:7" s="3" customFormat="1" ht="41.4" x14ac:dyDescent="0.3">
      <c r="A122" s="4"/>
      <c r="B122" s="30" t="s">
        <v>111</v>
      </c>
      <c r="C122" s="5" t="s">
        <v>14</v>
      </c>
      <c r="D122" s="5">
        <v>80</v>
      </c>
      <c r="E122" s="31"/>
      <c r="F122" s="7">
        <f t="shared" ref="F122" si="20">E122*D122</f>
        <v>0</v>
      </c>
      <c r="G122"/>
    </row>
    <row r="123" spans="1:7" s="3" customFormat="1" ht="41.4" x14ac:dyDescent="0.3">
      <c r="A123" s="4"/>
      <c r="B123" s="18" t="s">
        <v>140</v>
      </c>
      <c r="C123" s="5" t="s">
        <v>14</v>
      </c>
      <c r="D123" s="5">
        <v>80</v>
      </c>
      <c r="E123" s="31"/>
      <c r="F123" s="7">
        <f t="shared" ref="F123" si="21">E123*D123</f>
        <v>0</v>
      </c>
      <c r="G123"/>
    </row>
    <row r="124" spans="1:7" s="3" customFormat="1" ht="41.4" x14ac:dyDescent="0.3">
      <c r="A124" s="4"/>
      <c r="B124" s="18" t="s">
        <v>112</v>
      </c>
      <c r="C124" s="5" t="s">
        <v>14</v>
      </c>
      <c r="D124" s="5">
        <v>40</v>
      </c>
      <c r="E124" s="31"/>
      <c r="F124" s="7">
        <f t="shared" ref="F124" si="22">E124*D124</f>
        <v>0</v>
      </c>
      <c r="G124"/>
    </row>
    <row r="125" spans="1:7" s="3" customFormat="1" ht="41.4" x14ac:dyDescent="0.3">
      <c r="A125" s="4"/>
      <c r="B125" s="18" t="s">
        <v>141</v>
      </c>
      <c r="C125" s="5" t="s">
        <v>14</v>
      </c>
      <c r="D125" s="5">
        <v>20</v>
      </c>
      <c r="E125" s="31"/>
      <c r="F125" s="7">
        <f t="shared" ref="F125" si="23">E125*D125</f>
        <v>0</v>
      </c>
      <c r="G125"/>
    </row>
    <row r="126" spans="1:7" s="3" customFormat="1" ht="41.4" x14ac:dyDescent="0.3">
      <c r="A126" s="4"/>
      <c r="B126" s="18" t="s">
        <v>58</v>
      </c>
      <c r="C126" s="5" t="s">
        <v>48</v>
      </c>
      <c r="D126" s="5">
        <v>1</v>
      </c>
      <c r="E126" s="6"/>
      <c r="F126" s="7">
        <f t="shared" si="19"/>
        <v>0</v>
      </c>
      <c r="G126"/>
    </row>
    <row r="127" spans="1:7" s="3" customFormat="1" x14ac:dyDescent="0.3">
      <c r="A127" s="4"/>
      <c r="B127" s="18"/>
      <c r="C127" s="5"/>
      <c r="D127" s="5"/>
      <c r="E127" s="6"/>
      <c r="F127" s="7"/>
      <c r="G127"/>
    </row>
    <row r="128" spans="1:7" s="3" customFormat="1" ht="69" x14ac:dyDescent="0.3">
      <c r="A128" s="4" t="s">
        <v>94</v>
      </c>
      <c r="B128" s="18" t="s">
        <v>95</v>
      </c>
      <c r="C128" s="5"/>
      <c r="D128" s="5"/>
      <c r="E128" s="6"/>
      <c r="F128" s="7"/>
      <c r="G128"/>
    </row>
    <row r="129" spans="1:7" s="3" customFormat="1" ht="151.80000000000001" x14ac:dyDescent="0.3">
      <c r="A129" s="4"/>
      <c r="B129" s="18" t="s">
        <v>96</v>
      </c>
      <c r="C129" s="5" t="s">
        <v>10</v>
      </c>
      <c r="D129" s="5">
        <v>1</v>
      </c>
      <c r="E129" s="6"/>
      <c r="F129" s="7">
        <f t="shared" ref="F129:F130" si="24">E129*D129</f>
        <v>0</v>
      </c>
      <c r="G129"/>
    </row>
    <row r="130" spans="1:7" s="3" customFormat="1" x14ac:dyDescent="0.3">
      <c r="A130" s="4"/>
      <c r="B130" s="18" t="s">
        <v>97</v>
      </c>
      <c r="C130" s="5" t="s">
        <v>48</v>
      </c>
      <c r="D130" s="5">
        <v>1</v>
      </c>
      <c r="E130" s="6"/>
      <c r="F130" s="7">
        <f t="shared" si="24"/>
        <v>0</v>
      </c>
      <c r="G130"/>
    </row>
    <row r="131" spans="1:7" s="3" customFormat="1" ht="27.6" x14ac:dyDescent="0.3">
      <c r="A131" s="4"/>
      <c r="B131" s="18" t="s">
        <v>98</v>
      </c>
      <c r="C131" s="5"/>
      <c r="D131" s="5"/>
      <c r="E131" s="6"/>
      <c r="F131" s="7"/>
      <c r="G131"/>
    </row>
    <row r="132" spans="1:7" s="3" customFormat="1" x14ac:dyDescent="0.3">
      <c r="A132" s="4"/>
      <c r="B132" s="18"/>
      <c r="C132" s="5"/>
      <c r="D132" s="5"/>
      <c r="E132" s="6"/>
      <c r="F132" s="7"/>
      <c r="G132"/>
    </row>
    <row r="133" spans="1:7" s="3" customFormat="1" x14ac:dyDescent="0.3">
      <c r="A133" s="4" t="s">
        <v>99</v>
      </c>
      <c r="B133" s="18" t="s">
        <v>100</v>
      </c>
      <c r="C133" s="5"/>
      <c r="D133" s="5"/>
      <c r="E133" s="6"/>
      <c r="F133" s="7"/>
      <c r="G133"/>
    </row>
    <row r="134" spans="1:7" s="3" customFormat="1" x14ac:dyDescent="0.3">
      <c r="A134" s="4"/>
      <c r="B134" s="18" t="s">
        <v>101</v>
      </c>
      <c r="C134" s="5" t="s">
        <v>14</v>
      </c>
      <c r="D134" s="5">
        <v>150</v>
      </c>
      <c r="E134" s="6"/>
      <c r="F134" s="7">
        <f t="shared" ref="F134:F142" si="25">E134*D134</f>
        <v>0</v>
      </c>
      <c r="G134"/>
    </row>
    <row r="135" spans="1:7" s="3" customFormat="1" x14ac:dyDescent="0.3">
      <c r="A135" s="4"/>
      <c r="B135" s="18" t="s">
        <v>102</v>
      </c>
      <c r="C135" s="5" t="s">
        <v>14</v>
      </c>
      <c r="D135" s="5">
        <v>150</v>
      </c>
      <c r="E135" s="6"/>
      <c r="F135" s="7">
        <f t="shared" si="25"/>
        <v>0</v>
      </c>
      <c r="G135"/>
    </row>
    <row r="136" spans="1:7" s="3" customFormat="1" x14ac:dyDescent="0.3">
      <c r="A136" s="4"/>
      <c r="B136" s="18" t="s">
        <v>103</v>
      </c>
      <c r="C136" s="5" t="s">
        <v>14</v>
      </c>
      <c r="D136" s="5">
        <v>150</v>
      </c>
      <c r="E136" s="6"/>
      <c r="F136" s="7">
        <f t="shared" si="25"/>
        <v>0</v>
      </c>
      <c r="G136"/>
    </row>
    <row r="137" spans="1:7" s="3" customFormat="1" ht="27.6" x14ac:dyDescent="0.3">
      <c r="A137" s="4"/>
      <c r="B137" s="18" t="s">
        <v>104</v>
      </c>
      <c r="C137" s="5" t="s">
        <v>10</v>
      </c>
      <c r="D137" s="5">
        <v>2</v>
      </c>
      <c r="E137" s="6"/>
      <c r="F137" s="7">
        <f t="shared" si="25"/>
        <v>0</v>
      </c>
      <c r="G137"/>
    </row>
    <row r="138" spans="1:7" s="3" customFormat="1" ht="27.6" x14ac:dyDescent="0.3">
      <c r="A138" s="4"/>
      <c r="B138" s="18" t="s">
        <v>105</v>
      </c>
      <c r="C138" s="5" t="s">
        <v>14</v>
      </c>
      <c r="D138" s="5">
        <v>150</v>
      </c>
      <c r="E138" s="6"/>
      <c r="F138" s="7">
        <f t="shared" si="25"/>
        <v>0</v>
      </c>
      <c r="G138"/>
    </row>
    <row r="139" spans="1:7" s="3" customFormat="1" x14ac:dyDescent="0.3">
      <c r="A139" s="4"/>
      <c r="B139" s="18" t="s">
        <v>106</v>
      </c>
      <c r="C139" s="5" t="s">
        <v>14</v>
      </c>
      <c r="D139" s="5">
        <v>150</v>
      </c>
      <c r="E139" s="6"/>
      <c r="F139" s="7">
        <f t="shared" si="25"/>
        <v>0</v>
      </c>
      <c r="G139"/>
    </row>
    <row r="140" spans="1:7" s="3" customFormat="1" x14ac:dyDescent="0.3">
      <c r="A140" s="4"/>
      <c r="B140" s="18" t="s">
        <v>107</v>
      </c>
      <c r="C140" s="5" t="s">
        <v>14</v>
      </c>
      <c r="D140" s="5">
        <v>150</v>
      </c>
      <c r="E140" s="6"/>
      <c r="F140" s="7">
        <f t="shared" si="25"/>
        <v>0</v>
      </c>
      <c r="G140"/>
    </row>
    <row r="141" spans="1:7" s="3" customFormat="1" x14ac:dyDescent="0.3">
      <c r="A141" s="4"/>
      <c r="B141" s="18" t="s">
        <v>108</v>
      </c>
      <c r="C141" s="5" t="s">
        <v>14</v>
      </c>
      <c r="D141" s="5">
        <v>150</v>
      </c>
      <c r="E141" s="6"/>
      <c r="F141" s="7">
        <f t="shared" si="25"/>
        <v>0</v>
      </c>
      <c r="G141"/>
    </row>
    <row r="142" spans="1:7" s="3" customFormat="1" x14ac:dyDescent="0.3">
      <c r="A142" s="4"/>
      <c r="B142" s="18" t="s">
        <v>109</v>
      </c>
      <c r="C142" s="5" t="s">
        <v>14</v>
      </c>
      <c r="D142" s="5">
        <v>150</v>
      </c>
      <c r="E142" s="6"/>
      <c r="F142" s="7">
        <f t="shared" si="25"/>
        <v>0</v>
      </c>
      <c r="G142"/>
    </row>
    <row r="143" spans="1:7" s="3" customFormat="1" x14ac:dyDescent="0.3">
      <c r="A143" s="4"/>
      <c r="B143" s="18"/>
      <c r="C143" s="5"/>
      <c r="D143" s="5"/>
      <c r="E143" s="6"/>
      <c r="F143" s="7"/>
      <c r="G143"/>
    </row>
    <row r="144" spans="1:7" x14ac:dyDescent="0.3">
      <c r="A144" s="20"/>
      <c r="B144" s="21" t="s">
        <v>33</v>
      </c>
      <c r="C144" s="22"/>
      <c r="D144" s="22"/>
      <c r="E144" s="29"/>
      <c r="F144" s="24">
        <f>SUM(F78:F142)</f>
        <v>0</v>
      </c>
    </row>
    <row r="145" spans="1:6" x14ac:dyDescent="0.3">
      <c r="A145" s="4"/>
      <c r="B145" s="8"/>
      <c r="C145" s="5"/>
      <c r="D145" s="5"/>
      <c r="E145" s="6"/>
      <c r="F145" s="7"/>
    </row>
    <row r="146" spans="1:6" ht="27.6" x14ac:dyDescent="0.3">
      <c r="A146" s="4" t="s">
        <v>21</v>
      </c>
      <c r="B146" s="17" t="s">
        <v>22</v>
      </c>
      <c r="C146" s="5"/>
      <c r="D146" s="5"/>
      <c r="E146" s="6"/>
      <c r="F146" s="7"/>
    </row>
    <row r="147" spans="1:6" ht="27.6" x14ac:dyDescent="0.3">
      <c r="A147" s="4"/>
      <c r="B147" s="18" t="s">
        <v>50</v>
      </c>
      <c r="C147" s="5" t="s">
        <v>14</v>
      </c>
      <c r="D147" s="5">
        <v>50</v>
      </c>
      <c r="E147" s="6"/>
      <c r="F147" s="7">
        <f>E147*D147</f>
        <v>0</v>
      </c>
    </row>
    <row r="148" spans="1:6" x14ac:dyDescent="0.3">
      <c r="A148" s="4"/>
      <c r="B148" s="18" t="s">
        <v>35</v>
      </c>
      <c r="C148" s="5" t="s">
        <v>48</v>
      </c>
      <c r="D148" s="5">
        <v>1</v>
      </c>
      <c r="E148" s="6"/>
      <c r="F148" s="7">
        <f>E148*D148</f>
        <v>0</v>
      </c>
    </row>
    <row r="149" spans="1:6" x14ac:dyDescent="0.3">
      <c r="A149" s="20"/>
      <c r="B149" s="21" t="s">
        <v>51</v>
      </c>
      <c r="C149" s="22"/>
      <c r="D149" s="22"/>
      <c r="E149" s="29"/>
      <c r="F149" s="24">
        <f>SUM(F147:F148)</f>
        <v>0</v>
      </c>
    </row>
    <row r="150" spans="1:6" x14ac:dyDescent="0.3">
      <c r="A150" s="4"/>
      <c r="B150" s="8"/>
      <c r="C150" s="5"/>
      <c r="D150" s="5"/>
      <c r="E150" s="6"/>
      <c r="F150" s="7"/>
    </row>
    <row r="151" spans="1:6" x14ac:dyDescent="0.3">
      <c r="A151" s="4" t="s">
        <v>23</v>
      </c>
      <c r="B151" s="32" t="s">
        <v>61</v>
      </c>
      <c r="C151" s="5"/>
      <c r="D151" s="5"/>
      <c r="E151" s="6"/>
      <c r="F151" s="7"/>
    </row>
    <row r="152" spans="1:6" ht="373.2" customHeight="1" x14ac:dyDescent="0.3">
      <c r="A152" s="4"/>
      <c r="B152" s="33" t="s">
        <v>164</v>
      </c>
      <c r="C152" s="5"/>
      <c r="D152" s="5"/>
      <c r="E152" s="6"/>
      <c r="F152" s="7"/>
    </row>
    <row r="153" spans="1:6" x14ac:dyDescent="0.3">
      <c r="A153" s="4"/>
      <c r="B153" s="34"/>
      <c r="C153" s="5" t="s">
        <v>10</v>
      </c>
      <c r="D153" s="5">
        <v>11</v>
      </c>
      <c r="E153" s="6"/>
      <c r="F153" s="7">
        <f>E153*D153</f>
        <v>0</v>
      </c>
    </row>
    <row r="154" spans="1:6" ht="358.8" x14ac:dyDescent="0.3">
      <c r="A154" s="4"/>
      <c r="B154" s="33" t="s">
        <v>149</v>
      </c>
      <c r="C154" s="5"/>
      <c r="D154" s="5"/>
      <c r="E154" s="6"/>
      <c r="F154" s="7"/>
    </row>
    <row r="155" spans="1:6" x14ac:dyDescent="0.3">
      <c r="A155" s="4"/>
      <c r="B155" s="34"/>
      <c r="C155" s="5" t="s">
        <v>10</v>
      </c>
      <c r="D155" s="5">
        <v>2</v>
      </c>
      <c r="E155" s="6"/>
      <c r="F155" s="7">
        <f>E155*D155</f>
        <v>0</v>
      </c>
    </row>
    <row r="156" spans="1:6" ht="69" x14ac:dyDescent="0.3">
      <c r="A156" s="4"/>
      <c r="B156" s="33" t="s">
        <v>62</v>
      </c>
      <c r="C156" s="5"/>
      <c r="D156" s="5"/>
      <c r="E156" s="6"/>
      <c r="F156" s="7"/>
    </row>
    <row r="157" spans="1:6" x14ac:dyDescent="0.3">
      <c r="A157" s="4"/>
      <c r="B157" s="34"/>
      <c r="C157" s="5" t="s">
        <v>10</v>
      </c>
      <c r="D157" s="5">
        <v>13</v>
      </c>
      <c r="E157" s="6"/>
      <c r="F157" s="7">
        <f>E157*D157</f>
        <v>0</v>
      </c>
    </row>
    <row r="158" spans="1:6" x14ac:dyDescent="0.3">
      <c r="A158" s="4"/>
      <c r="B158" s="8"/>
      <c r="C158" s="5"/>
      <c r="D158" s="5"/>
      <c r="E158" s="6"/>
      <c r="F158" s="7"/>
    </row>
    <row r="159" spans="1:6" ht="241.2" customHeight="1" x14ac:dyDescent="0.3">
      <c r="A159" s="4"/>
      <c r="B159" s="33" t="s">
        <v>165</v>
      </c>
      <c r="C159" s="5"/>
      <c r="D159" s="5"/>
      <c r="E159" s="6"/>
      <c r="F159" s="7"/>
    </row>
    <row r="160" spans="1:6" x14ac:dyDescent="0.3">
      <c r="A160" s="4"/>
      <c r="B160" s="34"/>
      <c r="C160" s="5" t="s">
        <v>10</v>
      </c>
      <c r="D160" s="5">
        <v>11</v>
      </c>
      <c r="E160" s="6"/>
      <c r="F160" s="7">
        <f>E160*D160</f>
        <v>0</v>
      </c>
    </row>
    <row r="161" spans="1:6" x14ac:dyDescent="0.3">
      <c r="A161" s="4"/>
      <c r="B161" s="8"/>
      <c r="C161" s="5"/>
      <c r="D161" s="5"/>
      <c r="E161" s="6"/>
      <c r="F161" s="7"/>
    </row>
    <row r="162" spans="1:6" ht="239.4" customHeight="1" x14ac:dyDescent="0.3">
      <c r="A162" s="4"/>
      <c r="B162" s="33" t="s">
        <v>166</v>
      </c>
      <c r="C162" s="5"/>
      <c r="D162" s="5"/>
      <c r="E162" s="6"/>
      <c r="F162" s="7"/>
    </row>
    <row r="163" spans="1:6" x14ac:dyDescent="0.3">
      <c r="A163" s="4"/>
      <c r="B163" s="34"/>
      <c r="C163" s="5" t="s">
        <v>10</v>
      </c>
      <c r="D163" s="5">
        <v>2</v>
      </c>
      <c r="E163" s="6"/>
      <c r="F163" s="7">
        <f>E163*D163</f>
        <v>0</v>
      </c>
    </row>
    <row r="164" spans="1:6" x14ac:dyDescent="0.3">
      <c r="A164" s="4"/>
      <c r="B164" s="8"/>
      <c r="C164" s="5"/>
      <c r="D164" s="5"/>
      <c r="E164" s="6"/>
      <c r="F164" s="7"/>
    </row>
    <row r="165" spans="1:6" ht="30.75" customHeight="1" x14ac:dyDescent="0.3">
      <c r="A165" s="4"/>
      <c r="B165" s="35" t="s">
        <v>63</v>
      </c>
      <c r="C165" s="5"/>
      <c r="D165" s="5"/>
      <c r="E165" s="6"/>
      <c r="F165" s="7"/>
    </row>
    <row r="166" spans="1:6" ht="110.4" x14ac:dyDescent="0.3">
      <c r="A166" s="4"/>
      <c r="B166" s="35" t="s">
        <v>150</v>
      </c>
      <c r="C166" s="5"/>
      <c r="D166" s="5"/>
      <c r="E166" s="6"/>
      <c r="F166" s="7"/>
    </row>
    <row r="167" spans="1:6" ht="165.6" x14ac:dyDescent="0.3">
      <c r="A167" s="4"/>
      <c r="B167" s="35" t="s">
        <v>64</v>
      </c>
      <c r="C167" s="5"/>
      <c r="D167" s="5"/>
      <c r="E167" s="6"/>
      <c r="F167" s="7"/>
    </row>
    <row r="168" spans="1:6" ht="124.2" x14ac:dyDescent="0.3">
      <c r="A168" s="4"/>
      <c r="B168" s="33" t="s">
        <v>151</v>
      </c>
      <c r="C168" s="5"/>
      <c r="D168" s="5"/>
      <c r="E168" s="6"/>
      <c r="F168" s="7"/>
    </row>
    <row r="169" spans="1:6" x14ac:dyDescent="0.3">
      <c r="A169" s="4"/>
      <c r="B169" s="36"/>
      <c r="C169" s="5" t="s">
        <v>10</v>
      </c>
      <c r="D169" s="5">
        <v>1</v>
      </c>
      <c r="E169" s="6"/>
      <c r="F169" s="7">
        <f>E169*D169</f>
        <v>0</v>
      </c>
    </row>
    <row r="170" spans="1:6" x14ac:dyDescent="0.3">
      <c r="A170" s="4"/>
      <c r="B170" s="37"/>
      <c r="C170" s="5"/>
      <c r="D170" s="5"/>
      <c r="E170" s="6"/>
      <c r="F170" s="7"/>
    </row>
    <row r="171" spans="1:6" ht="41.4" x14ac:dyDescent="0.3">
      <c r="A171" s="4"/>
      <c r="B171" s="33" t="s">
        <v>152</v>
      </c>
      <c r="C171" s="5" t="s">
        <v>10</v>
      </c>
      <c r="D171" s="5">
        <v>13</v>
      </c>
      <c r="E171" s="6"/>
      <c r="F171" s="7">
        <f>E171*D171</f>
        <v>0</v>
      </c>
    </row>
    <row r="172" spans="1:6" x14ac:dyDescent="0.3">
      <c r="A172" s="4"/>
      <c r="B172" s="8"/>
      <c r="C172" s="5"/>
      <c r="D172" s="5"/>
      <c r="E172" s="6"/>
      <c r="F172" s="7"/>
    </row>
    <row r="173" spans="1:6" ht="160.80000000000001" customHeight="1" x14ac:dyDescent="0.3">
      <c r="A173" s="4"/>
      <c r="B173" s="33" t="s">
        <v>153</v>
      </c>
      <c r="C173" s="5" t="s">
        <v>48</v>
      </c>
      <c r="D173" s="5">
        <v>1</v>
      </c>
      <c r="E173" s="6"/>
      <c r="F173" s="7">
        <f>E173*D173</f>
        <v>0</v>
      </c>
    </row>
    <row r="174" spans="1:6" x14ac:dyDescent="0.3">
      <c r="A174" s="4"/>
      <c r="B174" s="33"/>
      <c r="C174" s="5"/>
      <c r="D174" s="5"/>
      <c r="E174" s="6"/>
      <c r="F174" s="7"/>
    </row>
    <row r="175" spans="1:6" ht="55.2" x14ac:dyDescent="0.3">
      <c r="A175" s="4"/>
      <c r="B175" s="33" t="s">
        <v>80</v>
      </c>
      <c r="C175" s="5" t="s">
        <v>14</v>
      </c>
      <c r="D175" s="5">
        <v>500</v>
      </c>
      <c r="E175" s="6"/>
      <c r="F175" s="7">
        <f>E175*D175</f>
        <v>0</v>
      </c>
    </row>
    <row r="176" spans="1:6" x14ac:dyDescent="0.3">
      <c r="A176" s="4"/>
      <c r="B176" s="8"/>
      <c r="C176" s="5"/>
      <c r="D176" s="5"/>
      <c r="E176" s="6"/>
      <c r="F176" s="7"/>
    </row>
    <row r="177" spans="1:6" x14ac:dyDescent="0.3">
      <c r="A177" s="20"/>
      <c r="B177" s="21" t="s">
        <v>54</v>
      </c>
      <c r="C177" s="22"/>
      <c r="D177" s="22"/>
      <c r="E177" s="29"/>
      <c r="F177" s="24">
        <f>SUM(F151:F175)</f>
        <v>0</v>
      </c>
    </row>
    <row r="178" spans="1:6" x14ac:dyDescent="0.3">
      <c r="A178" s="4"/>
      <c r="B178" s="8"/>
      <c r="C178" s="5"/>
      <c r="D178" s="5"/>
      <c r="E178" s="6"/>
      <c r="F178" s="7"/>
    </row>
    <row r="179" spans="1:6" x14ac:dyDescent="0.3">
      <c r="A179" s="4" t="s">
        <v>65</v>
      </c>
      <c r="B179" s="32" t="s">
        <v>52</v>
      </c>
      <c r="C179" s="5"/>
      <c r="D179" s="5"/>
      <c r="E179" s="6"/>
      <c r="F179" s="7"/>
    </row>
    <row r="180" spans="1:6" ht="151.80000000000001" x14ac:dyDescent="0.3">
      <c r="A180" s="4"/>
      <c r="B180" s="18" t="s">
        <v>53</v>
      </c>
      <c r="C180" s="5" t="s">
        <v>10</v>
      </c>
      <c r="D180" s="5">
        <v>1</v>
      </c>
      <c r="E180" s="6"/>
      <c r="F180" s="7">
        <f t="shared" ref="F180:F185" si="26">E180*D180</f>
        <v>0</v>
      </c>
    </row>
    <row r="181" spans="1:6" ht="27.6" x14ac:dyDescent="0.3">
      <c r="A181" s="4"/>
      <c r="B181" s="18" t="s">
        <v>24</v>
      </c>
      <c r="C181" s="5" t="s">
        <v>10</v>
      </c>
      <c r="D181" s="5">
        <v>1</v>
      </c>
      <c r="E181" s="6"/>
      <c r="F181" s="7">
        <f t="shared" si="26"/>
        <v>0</v>
      </c>
    </row>
    <row r="182" spans="1:6" ht="55.2" x14ac:dyDescent="0.3">
      <c r="A182" s="4"/>
      <c r="B182" s="18" t="s">
        <v>25</v>
      </c>
      <c r="C182" s="5" t="s">
        <v>10</v>
      </c>
      <c r="D182" s="5">
        <v>1</v>
      </c>
      <c r="E182" s="6"/>
      <c r="F182" s="7">
        <f t="shared" si="26"/>
        <v>0</v>
      </c>
    </row>
    <row r="183" spans="1:6" ht="41.4" x14ac:dyDescent="0.3">
      <c r="A183" s="4"/>
      <c r="B183" s="18" t="s">
        <v>26</v>
      </c>
      <c r="C183" s="5" t="s">
        <v>10</v>
      </c>
      <c r="D183" s="5">
        <v>1</v>
      </c>
      <c r="E183" s="6"/>
      <c r="F183" s="7">
        <f t="shared" si="26"/>
        <v>0</v>
      </c>
    </row>
    <row r="184" spans="1:6" x14ac:dyDescent="0.3">
      <c r="A184" s="4"/>
      <c r="B184" s="38" t="s">
        <v>55</v>
      </c>
      <c r="C184" s="39" t="s">
        <v>10</v>
      </c>
      <c r="D184" s="39">
        <v>1</v>
      </c>
      <c r="E184" s="40"/>
      <c r="F184" s="41">
        <f t="shared" si="26"/>
        <v>0</v>
      </c>
    </row>
    <row r="185" spans="1:6" x14ac:dyDescent="0.3">
      <c r="A185" s="4"/>
      <c r="B185" s="38" t="s">
        <v>56</v>
      </c>
      <c r="C185" s="39" t="s">
        <v>10</v>
      </c>
      <c r="D185" s="39">
        <v>1</v>
      </c>
      <c r="E185" s="40"/>
      <c r="F185" s="41">
        <f t="shared" si="26"/>
        <v>0</v>
      </c>
    </row>
    <row r="186" spans="1:6" x14ac:dyDescent="0.3">
      <c r="A186" s="20"/>
      <c r="B186" s="21" t="s">
        <v>67</v>
      </c>
      <c r="C186" s="22"/>
      <c r="D186" s="22"/>
      <c r="E186" s="23"/>
      <c r="F186" s="24">
        <f>SUM(F180:F185)</f>
        <v>0</v>
      </c>
    </row>
    <row r="187" spans="1:6" x14ac:dyDescent="0.3">
      <c r="A187" s="8"/>
      <c r="B187" s="8"/>
      <c r="C187" s="14"/>
      <c r="D187" s="14"/>
      <c r="E187" s="14"/>
      <c r="F187" s="43"/>
    </row>
    <row r="188" spans="1:6" x14ac:dyDescent="0.3">
      <c r="A188" s="37"/>
      <c r="B188" s="37"/>
      <c r="C188" s="26"/>
      <c r="D188" s="26"/>
      <c r="E188" s="26"/>
      <c r="F188" s="27"/>
    </row>
    <row r="189" spans="1:6" x14ac:dyDescent="0.3">
      <c r="A189" s="44"/>
      <c r="B189" s="45" t="s">
        <v>34</v>
      </c>
      <c r="C189" s="46"/>
      <c r="D189" s="26"/>
      <c r="E189" s="26"/>
      <c r="F189" s="27"/>
    </row>
    <row r="190" spans="1:6" ht="41.4" x14ac:dyDescent="0.3">
      <c r="A190" s="47" t="s">
        <v>6</v>
      </c>
      <c r="B190" s="17" t="s">
        <v>37</v>
      </c>
      <c r="C190" s="27">
        <f>F9</f>
        <v>0</v>
      </c>
      <c r="D190" s="26"/>
      <c r="E190" s="26"/>
      <c r="F190" s="27"/>
    </row>
    <row r="191" spans="1:6" x14ac:dyDescent="0.3">
      <c r="A191" s="47" t="s">
        <v>7</v>
      </c>
      <c r="B191" s="32" t="s">
        <v>8</v>
      </c>
      <c r="C191" s="27">
        <f>F28</f>
        <v>0</v>
      </c>
      <c r="D191" s="26"/>
      <c r="E191" s="26"/>
      <c r="F191" s="27"/>
    </row>
    <row r="192" spans="1:6" ht="41.4" x14ac:dyDescent="0.3">
      <c r="A192" s="47" t="s">
        <v>12</v>
      </c>
      <c r="B192" s="17" t="s">
        <v>38</v>
      </c>
      <c r="C192" s="27">
        <f>F67</f>
        <v>0</v>
      </c>
      <c r="D192" s="26"/>
      <c r="E192" s="26"/>
      <c r="F192" s="27"/>
    </row>
    <row r="193" spans="1:6" ht="41.4" x14ac:dyDescent="0.3">
      <c r="A193" s="47" t="s">
        <v>13</v>
      </c>
      <c r="B193" s="17" t="s">
        <v>39</v>
      </c>
      <c r="C193" s="27">
        <f>F74</f>
        <v>0</v>
      </c>
      <c r="D193" s="26"/>
      <c r="E193" s="26"/>
      <c r="F193" s="27"/>
    </row>
    <row r="194" spans="1:6" x14ac:dyDescent="0.3">
      <c r="A194" s="47" t="s">
        <v>17</v>
      </c>
      <c r="B194" s="17" t="s">
        <v>19</v>
      </c>
      <c r="C194" s="27">
        <f>F144</f>
        <v>0</v>
      </c>
      <c r="D194" s="26"/>
      <c r="E194" s="26"/>
      <c r="F194" s="27"/>
    </row>
    <row r="195" spans="1:6" ht="27.6" x14ac:dyDescent="0.3">
      <c r="A195" s="47" t="s">
        <v>21</v>
      </c>
      <c r="B195" s="17" t="s">
        <v>22</v>
      </c>
      <c r="C195" s="27">
        <f>F149</f>
        <v>0</v>
      </c>
      <c r="D195" s="26"/>
      <c r="E195" s="26"/>
      <c r="F195" s="27"/>
    </row>
    <row r="196" spans="1:6" ht="27.6" x14ac:dyDescent="0.3">
      <c r="A196" s="47" t="s">
        <v>23</v>
      </c>
      <c r="B196" s="17" t="s">
        <v>61</v>
      </c>
      <c r="C196" s="27">
        <f>F177</f>
        <v>0</v>
      </c>
      <c r="D196" s="26"/>
      <c r="E196" s="26"/>
      <c r="F196" s="27"/>
    </row>
    <row r="197" spans="1:6" ht="28.2" thickBot="1" x14ac:dyDescent="0.35">
      <c r="A197" s="48">
        <v>8</v>
      </c>
      <c r="B197" s="49" t="s">
        <v>52</v>
      </c>
      <c r="C197" s="50">
        <f>F186</f>
        <v>0</v>
      </c>
      <c r="D197" s="26"/>
      <c r="E197" s="26"/>
      <c r="F197" s="27"/>
    </row>
    <row r="198" spans="1:6" ht="15" thickTop="1" x14ac:dyDescent="0.3">
      <c r="A198" s="37"/>
      <c r="B198" s="37"/>
      <c r="C198" s="27"/>
      <c r="D198" s="26"/>
      <c r="E198" s="26"/>
      <c r="F198" s="27"/>
    </row>
    <row r="199" spans="1:6" x14ac:dyDescent="0.3">
      <c r="A199" s="37"/>
      <c r="B199" s="51" t="s">
        <v>42</v>
      </c>
      <c r="C199" s="52">
        <f>SUM(C190:C197)</f>
        <v>0</v>
      </c>
      <c r="D199" s="26"/>
      <c r="E199" s="26"/>
      <c r="F199" s="27"/>
    </row>
    <row r="200" spans="1:6" x14ac:dyDescent="0.3">
      <c r="A200" s="37"/>
      <c r="B200" s="51" t="s">
        <v>41</v>
      </c>
      <c r="C200" s="52">
        <f>C199*0.25</f>
        <v>0</v>
      </c>
      <c r="D200" s="26"/>
      <c r="E200" s="26"/>
      <c r="F200" s="27"/>
    </row>
    <row r="201" spans="1:6" x14ac:dyDescent="0.3">
      <c r="A201" s="37"/>
      <c r="B201" s="51" t="s">
        <v>43</v>
      </c>
      <c r="C201" s="52">
        <f>C199+C200</f>
        <v>0</v>
      </c>
      <c r="D201" s="26"/>
      <c r="E201" s="26"/>
      <c r="F201" s="27"/>
    </row>
    <row r="202" spans="1:6" x14ac:dyDescent="0.3">
      <c r="A202" s="37"/>
      <c r="B202" s="17"/>
      <c r="C202" s="53"/>
      <c r="D202" s="53"/>
      <c r="E202" s="26"/>
      <c r="F202" s="27"/>
    </row>
    <row r="203" spans="1:6" x14ac:dyDescent="0.3">
      <c r="A203" s="37"/>
      <c r="B203" s="37"/>
      <c r="C203" s="27"/>
      <c r="D203" s="26"/>
      <c r="E203" s="26"/>
      <c r="F203" s="27"/>
    </row>
    <row r="204" spans="1:6" x14ac:dyDescent="0.3">
      <c r="A204" s="37"/>
      <c r="B204" s="37"/>
      <c r="C204" s="26"/>
      <c r="D204" s="26"/>
      <c r="E204" s="26"/>
      <c r="F204" s="27"/>
    </row>
    <row r="205" spans="1:6" x14ac:dyDescent="0.3">
      <c r="A205" s="37"/>
      <c r="B205" s="37"/>
      <c r="C205" s="26"/>
      <c r="D205" s="26"/>
      <c r="E205" s="26"/>
      <c r="F205" s="27"/>
    </row>
  </sheetData>
  <conditionalFormatting sqref="A1:D3 B202:D202 B112 B126:B143 B20:B23">
    <cfRule type="cellIs" dxfId="80" priority="132" stopIfTrue="1" operator="equal">
      <formula>0</formula>
    </cfRule>
  </conditionalFormatting>
  <conditionalFormatting sqref="B6">
    <cfRule type="cellIs" dxfId="79" priority="131" stopIfTrue="1" operator="equal">
      <formula>0</formula>
    </cfRule>
  </conditionalFormatting>
  <conditionalFormatting sqref="B11 B17:B19 B13:B14">
    <cfRule type="cellIs" dxfId="78" priority="129" stopIfTrue="1" operator="equal">
      <formula>0</formula>
    </cfRule>
  </conditionalFormatting>
  <conditionalFormatting sqref="B39">
    <cfRule type="cellIs" dxfId="77" priority="128" stopIfTrue="1" operator="equal">
      <formula>0</formula>
    </cfRule>
  </conditionalFormatting>
  <conditionalFormatting sqref="B40">
    <cfRule type="cellIs" dxfId="76" priority="127" stopIfTrue="1" operator="equal">
      <formula>0</formula>
    </cfRule>
  </conditionalFormatting>
  <conditionalFormatting sqref="B69">
    <cfRule type="cellIs" dxfId="75" priority="107" stopIfTrue="1" operator="equal">
      <formula>0</formula>
    </cfRule>
  </conditionalFormatting>
  <conditionalFormatting sqref="B146">
    <cfRule type="cellIs" dxfId="74" priority="104" stopIfTrue="1" operator="equal">
      <formula>0</formula>
    </cfRule>
  </conditionalFormatting>
  <conditionalFormatting sqref="B77">
    <cfRule type="cellIs" dxfId="73" priority="106" stopIfTrue="1" operator="equal">
      <formula>0</formula>
    </cfRule>
  </conditionalFormatting>
  <conditionalFormatting sqref="B114">
    <cfRule type="cellIs" dxfId="72" priority="105" stopIfTrue="1" operator="equal">
      <formula>0</formula>
    </cfRule>
  </conditionalFormatting>
  <conditionalFormatting sqref="B179">
    <cfRule type="cellIs" dxfId="71" priority="103" stopIfTrue="1" operator="equal">
      <formula>0</formula>
    </cfRule>
  </conditionalFormatting>
  <conditionalFormatting sqref="B82">
    <cfRule type="cellIs" dxfId="70" priority="102" stopIfTrue="1" operator="equal">
      <formula>0</formula>
    </cfRule>
  </conditionalFormatting>
  <conditionalFormatting sqref="B199:C201">
    <cfRule type="cellIs" dxfId="69" priority="101" stopIfTrue="1" operator="equal">
      <formula>0</formula>
    </cfRule>
  </conditionalFormatting>
  <conditionalFormatting sqref="B190">
    <cfRule type="cellIs" dxfId="68" priority="99" stopIfTrue="1" operator="equal">
      <formula>0</formula>
    </cfRule>
  </conditionalFormatting>
  <conditionalFormatting sqref="B191">
    <cfRule type="cellIs" dxfId="67" priority="98" stopIfTrue="1" operator="equal">
      <formula>0</formula>
    </cfRule>
  </conditionalFormatting>
  <conditionalFormatting sqref="B192">
    <cfRule type="cellIs" dxfId="66" priority="97" stopIfTrue="1" operator="equal">
      <formula>0</formula>
    </cfRule>
  </conditionalFormatting>
  <conditionalFormatting sqref="B193">
    <cfRule type="cellIs" dxfId="65" priority="96" stopIfTrue="1" operator="equal">
      <formula>0</formula>
    </cfRule>
  </conditionalFormatting>
  <conditionalFormatting sqref="B194">
    <cfRule type="cellIs" dxfId="64" priority="95" stopIfTrue="1" operator="equal">
      <formula>0</formula>
    </cfRule>
  </conditionalFormatting>
  <conditionalFormatting sqref="B7">
    <cfRule type="cellIs" dxfId="63" priority="109" stopIfTrue="1" operator="equal">
      <formula>0</formula>
    </cfRule>
  </conditionalFormatting>
  <conditionalFormatting sqref="B70:B73 B76 B78 B147:B148 B180:B185 B89 B91:B93">
    <cfRule type="cellIs" dxfId="62" priority="108" stopIfTrue="1" operator="equal">
      <formula>0</formula>
    </cfRule>
  </conditionalFormatting>
  <conditionalFormatting sqref="B189">
    <cfRule type="cellIs" dxfId="61" priority="100" stopIfTrue="1" operator="equal">
      <formula>0</formula>
    </cfRule>
  </conditionalFormatting>
  <conditionalFormatting sqref="B195:B196">
    <cfRule type="cellIs" dxfId="60" priority="94" stopIfTrue="1" operator="equal">
      <formula>0</formula>
    </cfRule>
  </conditionalFormatting>
  <conditionalFormatting sqref="B197">
    <cfRule type="cellIs" dxfId="59" priority="93" stopIfTrue="1" operator="equal">
      <formula>0</formula>
    </cfRule>
  </conditionalFormatting>
  <conditionalFormatting sqref="B98 B103">
    <cfRule type="cellIs" dxfId="58" priority="92" stopIfTrue="1" operator="equal">
      <formula>0</formula>
    </cfRule>
  </conditionalFormatting>
  <conditionalFormatting sqref="B120">
    <cfRule type="cellIs" dxfId="57" priority="88" stopIfTrue="1" operator="equal">
      <formula>0</formula>
    </cfRule>
  </conditionalFormatting>
  <conditionalFormatting sqref="B115">
    <cfRule type="cellIs" dxfId="56" priority="86" stopIfTrue="1" operator="equal">
      <formula>0</formula>
    </cfRule>
  </conditionalFormatting>
  <conditionalFormatting sqref="B151">
    <cfRule type="cellIs" dxfId="55" priority="66" stopIfTrue="1" operator="equal">
      <formula>0</formula>
    </cfRule>
  </conditionalFormatting>
  <conditionalFormatting sqref="B116">
    <cfRule type="cellIs" dxfId="54" priority="65" stopIfTrue="1" operator="equal">
      <formula>0</formula>
    </cfRule>
  </conditionalFormatting>
  <conditionalFormatting sqref="B43">
    <cfRule type="cellIs" dxfId="53" priority="59" stopIfTrue="1" operator="equal">
      <formula>0</formula>
    </cfRule>
  </conditionalFormatting>
  <conditionalFormatting sqref="B44">
    <cfRule type="cellIs" dxfId="52" priority="58" stopIfTrue="1" operator="equal">
      <formula>0</formula>
    </cfRule>
  </conditionalFormatting>
  <conditionalFormatting sqref="B47">
    <cfRule type="cellIs" dxfId="51" priority="57" stopIfTrue="1" operator="equal">
      <formula>0</formula>
    </cfRule>
  </conditionalFormatting>
  <conditionalFormatting sqref="B48">
    <cfRule type="cellIs" dxfId="50" priority="56" stopIfTrue="1" operator="equal">
      <formula>0</formula>
    </cfRule>
  </conditionalFormatting>
  <conditionalFormatting sqref="B83">
    <cfRule type="cellIs" dxfId="49" priority="55" stopIfTrue="1" operator="equal">
      <formula>0</formula>
    </cfRule>
  </conditionalFormatting>
  <conditionalFormatting sqref="B84">
    <cfRule type="cellIs" dxfId="48" priority="54" stopIfTrue="1" operator="equal">
      <formula>0</formula>
    </cfRule>
  </conditionalFormatting>
  <conditionalFormatting sqref="B90">
    <cfRule type="cellIs" dxfId="47" priority="52" stopIfTrue="1" operator="equal">
      <formula>0</formula>
    </cfRule>
  </conditionalFormatting>
  <conditionalFormatting sqref="B117">
    <cfRule type="cellIs" dxfId="46" priority="51" stopIfTrue="1" operator="equal">
      <formula>0</formula>
    </cfRule>
  </conditionalFormatting>
  <conditionalFormatting sqref="B118">
    <cfRule type="cellIs" dxfId="45" priority="50" stopIfTrue="1" operator="equal">
      <formula>0</formula>
    </cfRule>
  </conditionalFormatting>
  <conditionalFormatting sqref="B55">
    <cfRule type="cellIs" dxfId="44" priority="49" stopIfTrue="1" operator="equal">
      <formula>0</formula>
    </cfRule>
  </conditionalFormatting>
  <conditionalFormatting sqref="B56">
    <cfRule type="cellIs" dxfId="43" priority="48" stopIfTrue="1" operator="equal">
      <formula>0</formula>
    </cfRule>
  </conditionalFormatting>
  <conditionalFormatting sqref="B79">
    <cfRule type="cellIs" dxfId="42" priority="47" stopIfTrue="1" operator="equal">
      <formula>0</formula>
    </cfRule>
  </conditionalFormatting>
  <conditionalFormatting sqref="B86">
    <cfRule type="cellIs" dxfId="41" priority="46" stopIfTrue="1" operator="equal">
      <formula>0</formula>
    </cfRule>
  </conditionalFormatting>
  <conditionalFormatting sqref="B97">
    <cfRule type="cellIs" dxfId="40" priority="45" stopIfTrue="1" operator="equal">
      <formula>0</formula>
    </cfRule>
  </conditionalFormatting>
  <conditionalFormatting sqref="B95">
    <cfRule type="cellIs" dxfId="39" priority="44" stopIfTrue="1" operator="equal">
      <formula>0</formula>
    </cfRule>
  </conditionalFormatting>
  <conditionalFormatting sqref="B94">
    <cfRule type="cellIs" dxfId="38" priority="43" stopIfTrue="1" operator="equal">
      <formula>0</formula>
    </cfRule>
  </conditionalFormatting>
  <conditionalFormatting sqref="B102">
    <cfRule type="cellIs" dxfId="37" priority="42" stopIfTrue="1" operator="equal">
      <formula>0</formula>
    </cfRule>
  </conditionalFormatting>
  <conditionalFormatting sqref="B101">
    <cfRule type="cellIs" dxfId="36" priority="41" stopIfTrue="1" operator="equal">
      <formula>0</formula>
    </cfRule>
  </conditionalFormatting>
  <conditionalFormatting sqref="B100">
    <cfRule type="cellIs" dxfId="35" priority="40" stopIfTrue="1" operator="equal">
      <formula>0</formula>
    </cfRule>
  </conditionalFormatting>
  <conditionalFormatting sqref="B99">
    <cfRule type="cellIs" dxfId="34" priority="39" stopIfTrue="1" operator="equal">
      <formula>0</formula>
    </cfRule>
  </conditionalFormatting>
  <conditionalFormatting sqref="B104">
    <cfRule type="cellIs" dxfId="33" priority="38" stopIfTrue="1" operator="equal">
      <formula>0</formula>
    </cfRule>
  </conditionalFormatting>
  <conditionalFormatting sqref="B105">
    <cfRule type="cellIs" dxfId="32" priority="37" stopIfTrue="1" operator="equal">
      <formula>0</formula>
    </cfRule>
  </conditionalFormatting>
  <conditionalFormatting sqref="B106">
    <cfRule type="cellIs" dxfId="31" priority="36" stopIfTrue="1" operator="equal">
      <formula>0</formula>
    </cfRule>
  </conditionalFormatting>
  <conditionalFormatting sqref="B107">
    <cfRule type="cellIs" dxfId="30" priority="35" stopIfTrue="1" operator="equal">
      <formula>0</formula>
    </cfRule>
  </conditionalFormatting>
  <conditionalFormatting sqref="B108">
    <cfRule type="cellIs" dxfId="29" priority="34" stopIfTrue="1" operator="equal">
      <formula>0</formula>
    </cfRule>
  </conditionalFormatting>
  <conditionalFormatting sqref="B109">
    <cfRule type="cellIs" dxfId="28" priority="33" stopIfTrue="1" operator="equal">
      <formula>0</formula>
    </cfRule>
  </conditionalFormatting>
  <conditionalFormatting sqref="B15">
    <cfRule type="cellIs" dxfId="27" priority="29" stopIfTrue="1" operator="equal">
      <formula>0</formula>
    </cfRule>
  </conditionalFormatting>
  <conditionalFormatting sqref="B16">
    <cfRule type="cellIs" dxfId="26" priority="31" stopIfTrue="1" operator="equal">
      <formula>0</formula>
    </cfRule>
  </conditionalFormatting>
  <conditionalFormatting sqref="B12">
    <cfRule type="cellIs" dxfId="25" priority="30" stopIfTrue="1" operator="equal">
      <formula>0</formula>
    </cfRule>
  </conditionalFormatting>
  <conditionalFormatting sqref="B119">
    <cfRule type="cellIs" dxfId="24" priority="28" stopIfTrue="1" operator="equal">
      <formula>0</formula>
    </cfRule>
  </conditionalFormatting>
  <conditionalFormatting sqref="B121">
    <cfRule type="cellIs" dxfId="23" priority="27" stopIfTrue="1" operator="equal">
      <formula>0</formula>
    </cfRule>
  </conditionalFormatting>
  <conditionalFormatting sqref="B122">
    <cfRule type="cellIs" dxfId="22" priority="26" stopIfTrue="1" operator="equal">
      <formula>0</formula>
    </cfRule>
  </conditionalFormatting>
  <conditionalFormatting sqref="B123">
    <cfRule type="cellIs" dxfId="21" priority="25" stopIfTrue="1" operator="equal">
      <formula>0</formula>
    </cfRule>
  </conditionalFormatting>
  <conditionalFormatting sqref="B124">
    <cfRule type="cellIs" dxfId="20" priority="24" stopIfTrue="1" operator="equal">
      <formula>0</formula>
    </cfRule>
  </conditionalFormatting>
  <conditionalFormatting sqref="B51">
    <cfRule type="cellIs" dxfId="19" priority="23" stopIfTrue="1" operator="equal">
      <formula>0</formula>
    </cfRule>
  </conditionalFormatting>
  <conditionalFormatting sqref="B52">
    <cfRule type="cellIs" dxfId="18" priority="22" stopIfTrue="1" operator="equal">
      <formula>0</formula>
    </cfRule>
  </conditionalFormatting>
  <conditionalFormatting sqref="B59">
    <cfRule type="cellIs" dxfId="17" priority="21" stopIfTrue="1" operator="equal">
      <formula>0</formula>
    </cfRule>
  </conditionalFormatting>
  <conditionalFormatting sqref="B60">
    <cfRule type="cellIs" dxfId="16" priority="20" stopIfTrue="1" operator="equal">
      <formula>0</formula>
    </cfRule>
  </conditionalFormatting>
  <conditionalFormatting sqref="B63">
    <cfRule type="cellIs" dxfId="15" priority="19" stopIfTrue="1" operator="equal">
      <formula>0</formula>
    </cfRule>
  </conditionalFormatting>
  <conditionalFormatting sqref="B64">
    <cfRule type="cellIs" dxfId="14" priority="18" stopIfTrue="1" operator="equal">
      <formula>0</formula>
    </cfRule>
  </conditionalFormatting>
  <conditionalFormatting sqref="B35">
    <cfRule type="cellIs" dxfId="13" priority="17" stopIfTrue="1" operator="equal">
      <formula>0</formula>
    </cfRule>
  </conditionalFormatting>
  <conditionalFormatting sqref="B36">
    <cfRule type="cellIs" dxfId="12" priority="16" stopIfTrue="1" operator="equal">
      <formula>0</formula>
    </cfRule>
  </conditionalFormatting>
  <conditionalFormatting sqref="B31">
    <cfRule type="cellIs" dxfId="11" priority="15" stopIfTrue="1" operator="equal">
      <formula>0</formula>
    </cfRule>
  </conditionalFormatting>
  <conditionalFormatting sqref="B32">
    <cfRule type="cellIs" dxfId="10" priority="14" stopIfTrue="1" operator="equal">
      <formula>0</formula>
    </cfRule>
  </conditionalFormatting>
  <conditionalFormatting sqref="B85">
    <cfRule type="cellIs" dxfId="9" priority="13" stopIfTrue="1" operator="equal">
      <formula>0</formula>
    </cfRule>
  </conditionalFormatting>
  <conditionalFormatting sqref="B80">
    <cfRule type="cellIs" dxfId="8" priority="12" stopIfTrue="1" operator="equal">
      <formula>0</formula>
    </cfRule>
  </conditionalFormatting>
  <conditionalFormatting sqref="B81">
    <cfRule type="cellIs" dxfId="7" priority="11" stopIfTrue="1" operator="equal">
      <formula>0</formula>
    </cfRule>
  </conditionalFormatting>
  <conditionalFormatting sqref="B87">
    <cfRule type="cellIs" dxfId="6" priority="10" stopIfTrue="1" operator="equal">
      <formula>0</formula>
    </cfRule>
  </conditionalFormatting>
  <conditionalFormatting sqref="B88">
    <cfRule type="cellIs" dxfId="5" priority="9" stopIfTrue="1" operator="equal">
      <formula>0</formula>
    </cfRule>
  </conditionalFormatting>
  <conditionalFormatting sqref="B96">
    <cfRule type="cellIs" dxfId="4" priority="8" stopIfTrue="1" operator="equal">
      <formula>0</formula>
    </cfRule>
  </conditionalFormatting>
  <conditionalFormatting sqref="B110">
    <cfRule type="cellIs" dxfId="3" priority="7" stopIfTrue="1" operator="equal">
      <formula>0</formula>
    </cfRule>
  </conditionalFormatting>
  <conditionalFormatting sqref="B111">
    <cfRule type="cellIs" dxfId="2" priority="6" stopIfTrue="1" operator="equal">
      <formula>0</formula>
    </cfRule>
  </conditionalFormatting>
  <conditionalFormatting sqref="B125">
    <cfRule type="cellIs" dxfId="1" priority="3" stopIfTrue="1" operator="equal">
      <formula>0</formula>
    </cfRule>
  </conditionalFormatting>
  <conditionalFormatting sqref="B24:B25">
    <cfRule type="cellIs" dxfId="0" priority="1" stopIfTrue="1" operator="equal">
      <formula>0</formula>
    </cfRule>
  </conditionalFormatting>
  <pageMargins left="0.7" right="0.7" top="0.75" bottom="0.75" header="0.3" footer="0.3"/>
  <pageSetup paperSize="9" scale="48" orientation="portrait" r:id="rId1"/>
  <rowBreaks count="2" manualBreakCount="2">
    <brk id="47" max="5" man="1"/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 - troškovnik</vt:lpstr>
      <vt:lpstr>'Genera - troškovnik'!Print_Area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2016-09-19T13:27:04Z</dcterms:created>
  <dcterms:modified xsi:type="dcterms:W3CDTF">2018-11-13T10:47:46Z</dcterms:modified>
</cp:coreProperties>
</file>